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4 augm jauge\"/>
    </mc:Choice>
  </mc:AlternateContent>
  <xr:revisionPtr revIDLastSave="0" documentId="13_ncr:1_{4A9EBB3B-DA58-4E33-A94D-83C05BCAD7C3}" xr6:coauthVersionLast="47" xr6:coauthVersionMax="47" xr10:uidLastSave="{00000000-0000-0000-0000-000000000000}"/>
  <workbookProtection workbookPassword="E827" lockStructure="1"/>
  <bookViews>
    <workbookView xWindow="-120" yWindow="-120" windowWidth="29040" windowHeight="15840" tabRatio="820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2" r:id="rId5"/>
    <sheet name="4-Devis comparatifs" sheetId="24" r:id="rId6"/>
    <sheet name="5-Emprunts" sheetId="23" r:id="rId7"/>
    <sheet name="6-Critères de sélection" sheetId="13" r:id="rId8"/>
    <sheet name="7-Plan d'entreprise" sheetId="21" r:id="rId9"/>
  </sheets>
  <externalReferences>
    <externalReference r:id="rId10"/>
  </externalReferences>
  <definedNames>
    <definedName name="_Hlk99986106" localSheetId="1">'Mode d''emploi'!$C$14</definedName>
    <definedName name="annéeN">'1-Infos demandeur'!#REF!</definedName>
    <definedName name="Nmoins1">'[1]1-Infos demandeur'!$D$5</definedName>
    <definedName name="Nmoins2">'[1]1-Infos demandeur'!$C$5</definedName>
    <definedName name="Nmoins3">'[1]1-Infos demandeur'!$B$5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3" l="1"/>
  <c r="B18" i="8" l="1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7" i="24"/>
  <c r="C3" i="21"/>
  <c r="C2" i="22"/>
  <c r="C1" i="22"/>
  <c r="F51" i="21" l="1"/>
  <c r="E51" i="21"/>
  <c r="D51" i="21"/>
  <c r="D2" i="24"/>
  <c r="D1" i="24"/>
  <c r="F21" i="22"/>
  <c r="D111" i="21" s="1"/>
  <c r="F111" i="21" l="1"/>
  <c r="E111" i="21"/>
  <c r="E54" i="21" l="1"/>
  <c r="E67" i="21" s="1"/>
  <c r="F54" i="21"/>
  <c r="D54" i="21"/>
  <c r="D67" i="21" s="1"/>
  <c r="D74" i="21" l="1"/>
  <c r="F68" i="21"/>
  <c r="E68" i="21"/>
  <c r="D68" i="21"/>
  <c r="F67" i="21"/>
  <c r="F74" i="21" s="1"/>
  <c r="E74" i="21"/>
  <c r="F77" i="21" l="1"/>
  <c r="F80" i="21" s="1"/>
  <c r="F81" i="21" s="1"/>
  <c r="E77" i="21"/>
  <c r="D77" i="21"/>
  <c r="D80" i="21" s="1"/>
  <c r="D81" i="21" s="1"/>
  <c r="D18" i="8"/>
  <c r="C18" i="8"/>
  <c r="E80" i="21" l="1"/>
  <c r="E81" i="21" s="1"/>
  <c r="D101" i="21"/>
  <c r="E101" i="21" l="1"/>
  <c r="F101" i="21"/>
  <c r="B2" i="17" l="1"/>
  <c r="D43" i="21"/>
  <c r="F42" i="21" l="1"/>
  <c r="F40" i="21"/>
  <c r="F41" i="21"/>
  <c r="F33" i="21"/>
  <c r="F34" i="21"/>
  <c r="F35" i="21"/>
  <c r="F36" i="21"/>
  <c r="F37" i="21"/>
  <c r="F38" i="21"/>
  <c r="F39" i="21"/>
  <c r="F32" i="21"/>
  <c r="F31" i="21"/>
  <c r="F30" i="21"/>
  <c r="F29" i="21"/>
  <c r="F28" i="21"/>
  <c r="F43" i="21" l="1"/>
  <c r="D87" i="21" l="1"/>
  <c r="F87" i="21"/>
  <c r="E87" i="21"/>
  <c r="E100" i="21" s="1"/>
  <c r="E107" i="21" s="1"/>
  <c r="E110" i="21" l="1"/>
  <c r="E113" i="21" s="1"/>
  <c r="E114" i="21" s="1"/>
  <c r="E116" i="21" s="1"/>
  <c r="D100" i="21"/>
  <c r="D107" i="21" s="1"/>
  <c r="F100" i="21"/>
  <c r="F107" i="21" s="1"/>
  <c r="D110" i="21" l="1"/>
  <c r="B2" i="13"/>
  <c r="B1" i="13"/>
  <c r="B1" i="17"/>
  <c r="D113" i="21" l="1"/>
  <c r="D114" i="21" s="1"/>
  <c r="D116" i="21" s="1"/>
  <c r="D117" i="21" s="1"/>
  <c r="E117" i="21" s="1"/>
  <c r="F110" i="21"/>
  <c r="F113" i="21" s="1"/>
  <c r="F114" i="21" s="1"/>
  <c r="F116" i="21" s="1"/>
  <c r="F117" i="21" l="1"/>
</calcChain>
</file>

<file path=xl/sharedStrings.xml><?xml version="1.0" encoding="utf-8"?>
<sst xmlns="http://schemas.openxmlformats.org/spreadsheetml/2006/main" count="352" uniqueCount="248">
  <si>
    <t>Critères de sélection</t>
  </si>
  <si>
    <t>Demandeur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</si>
  <si>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</si>
  <si>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</si>
  <si>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</si>
  <si>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</si>
  <si>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</si>
  <si>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</si>
  <si>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</si>
  <si>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</si>
  <si>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</si>
  <si>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</si>
  <si>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</si>
  <si>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</si>
  <si>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</si>
  <si>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</si>
  <si>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</si>
  <si>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</si>
  <si>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</si>
  <si>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</si>
  <si>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</si>
  <si>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</si>
  <si>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</si>
  <si>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</si>
  <si>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</si>
  <si>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</si>
  <si>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</si>
  <si>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</si>
  <si>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</si>
  <si>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</si>
  <si>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</si>
  <si>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</si>
  <si>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</si>
  <si>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</si>
  <si>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</si>
  <si>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</si>
  <si>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</si>
  <si>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</si>
  <si>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</si>
  <si>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>Non</t>
  </si>
  <si>
    <t>Oui</t>
  </si>
  <si>
    <t>Réponse</t>
  </si>
  <si>
    <t>PLAN D'ENTREPRISE</t>
  </si>
  <si>
    <t>POINTS FORTS</t>
  </si>
  <si>
    <t>POINTS FAIBLES</t>
  </si>
  <si>
    <t>chiffre d'affaires annuel (€)</t>
  </si>
  <si>
    <t>TOTAL :</t>
  </si>
  <si>
    <t>/</t>
  </si>
  <si>
    <t>-  carburant &amp; lubrifiants</t>
  </si>
  <si>
    <t>-  glace</t>
  </si>
  <si>
    <t>-  vivres</t>
  </si>
  <si>
    <t>-  autres</t>
  </si>
  <si>
    <t>-  entretien &amp; réparation</t>
  </si>
  <si>
    <t>-  assurances</t>
  </si>
  <si>
    <t>-  engins de pêche, fournitures</t>
  </si>
  <si>
    <t>-  rémunération du patron</t>
  </si>
  <si>
    <t>-  rémunération équipage</t>
  </si>
  <si>
    <t>-  cotisations sociales du patron</t>
  </si>
  <si>
    <t>-  cotisations sociales équipage</t>
  </si>
  <si>
    <t>-  rémunération des associés (sociétés)</t>
  </si>
  <si>
    <t>TRESORERIE CUMULEE</t>
  </si>
  <si>
    <t>Atouts pour la réalisation du projet :</t>
  </si>
  <si>
    <t>Contraintes pour la réalisation du projet :</t>
  </si>
  <si>
    <t>Espèce n°10 :</t>
  </si>
  <si>
    <t>Espèce n°11 :</t>
  </si>
  <si>
    <t>Espèce n°12 :</t>
  </si>
  <si>
    <t>Espèce n°13 :</t>
  </si>
  <si>
    <t>Espèce n°14 :</t>
  </si>
  <si>
    <t>Espèce n°15 :</t>
  </si>
  <si>
    <t>Type de poste de dépense</t>
  </si>
  <si>
    <t>Prestation de service</t>
  </si>
  <si>
    <t>Carburant :</t>
  </si>
  <si>
    <t xml:space="preserve">Age du navire : </t>
  </si>
  <si>
    <t xml:space="preserve">N° immatriculation : </t>
  </si>
  <si>
    <t>Le projet sera financé par des prêts ? 
(prêt familial, prêt bancaire, prêt d'honneur...)</t>
  </si>
  <si>
    <t>prêt n°</t>
  </si>
  <si>
    <t>Mensualité de remboursement</t>
  </si>
  <si>
    <t xml:space="preserve">Longueur hors tout actuelle : </t>
  </si>
  <si>
    <t>kg / an</t>
  </si>
  <si>
    <t>€/kg</t>
  </si>
  <si>
    <t>Evaluation des risques sur la réalisation du chiffre d'affaires prévisionnel (sur les volumes de captures, sur les prix ?</t>
  </si>
  <si>
    <t>Evaluation des risques de dépassement des charges ?</t>
  </si>
  <si>
    <t>Autre type de vente en gros : proportion, types de produits, saisonnalité ?</t>
  </si>
  <si>
    <t>Utilisation d'une marque, d'un label ?</t>
  </si>
  <si>
    <t xml:space="preserve">Adhésion à la marque ombrelle régionale Sud de France ? (www.suddefrance.com) </t>
  </si>
  <si>
    <r>
      <t xml:space="preserve">Main d’oeuvre </t>
    </r>
    <r>
      <rPr>
        <u/>
        <sz val="11"/>
        <rFont val="Arial"/>
        <family val="2"/>
      </rPr>
      <t>familiale</t>
    </r>
    <r>
      <rPr>
        <sz val="11"/>
        <rFont val="Arial"/>
        <family val="2"/>
      </rPr>
      <t xml:space="preserve"> : nombre, temps plein ou partiel, répartition des tâches, rémunération…</t>
    </r>
  </si>
  <si>
    <r>
      <t xml:space="preserve">Main d’oeuvre </t>
    </r>
    <r>
      <rPr>
        <u/>
        <sz val="11"/>
        <rFont val="Arial"/>
        <family val="2"/>
      </rPr>
      <t>salariée</t>
    </r>
    <r>
      <rPr>
        <sz val="11"/>
        <rFont val="Arial"/>
        <family val="2"/>
      </rPr>
      <t xml:space="preserve"> : nombre, temps plein ou partiel, expérience, missions…</t>
    </r>
  </si>
  <si>
    <t xml:space="preserve">            ESPECES CIBLES</t>
  </si>
  <si>
    <t xml:space="preserve">            COMMERCIALISATION</t>
  </si>
  <si>
    <t xml:space="preserve">            ANALYSE DES RISQUES :</t>
  </si>
  <si>
    <t xml:space="preserve">            SYNTHESE :</t>
  </si>
  <si>
    <t>Espèce n° 1 :</t>
  </si>
  <si>
    <t>Espèce n° 2 :</t>
  </si>
  <si>
    <t>Espèce n° 3 :</t>
  </si>
  <si>
    <t>Espèce n° 4 :</t>
  </si>
  <si>
    <t>Espèce n° 5 :</t>
  </si>
  <si>
    <t>Espèce n° 6 :</t>
  </si>
  <si>
    <t>Espèce n° 7 :</t>
  </si>
  <si>
    <t>Espèce n° 8 :</t>
  </si>
  <si>
    <t>Espèce n° 9 :</t>
  </si>
  <si>
    <t xml:space="preserve">            GRANDES LIGNES</t>
  </si>
  <si>
    <t>Moteurs auxiliaires  :
(types, puissance, carburant…)</t>
  </si>
  <si>
    <t>(précisez)</t>
  </si>
  <si>
    <t>Prêteur</t>
  </si>
  <si>
    <t>Puissance (KW)</t>
  </si>
  <si>
    <t>Adhésion à un centre de gestion comptable
(si oui préciser le nom du centre)</t>
  </si>
  <si>
    <t>Adhésion à une coopérative
Si oui préciser laquelle</t>
  </si>
  <si>
    <t>Adhésion à une OP (Organisation de Producteurs) 
Si oui préciser laquelle</t>
  </si>
  <si>
    <t>Matériau de la coque :</t>
  </si>
  <si>
    <t>Type de moteur principal (in bord / hors bord) :</t>
  </si>
  <si>
    <t>-  frais de commercialisation (taxes de criée / taxes de coopérative...)</t>
  </si>
  <si>
    <t>-  frais généraux (taxe de stationnement du navire, etc...)</t>
  </si>
  <si>
    <t>Projet (intitulé à saisir dans SYNERGIE)</t>
  </si>
  <si>
    <t>DONNEES FINANCIERES</t>
  </si>
  <si>
    <t>Exercice N-1 (année de référence)</t>
  </si>
  <si>
    <t>Année / Exercice fiscal</t>
  </si>
  <si>
    <t>&lt; préciser ici l'année ou les dates de début et fin d'exercice (par exemple : 01/07/2020 au 30/06/2021)</t>
  </si>
  <si>
    <t>Total Bilan (€)</t>
  </si>
  <si>
    <t>Fonds Propres (€)</t>
  </si>
  <si>
    <t>Dettes (€)</t>
  </si>
  <si>
    <t>Nombre d'emplois non salariés (ETP)</t>
  </si>
  <si>
    <t>Nombre d'emplois salariés (ETP)</t>
  </si>
  <si>
    <t>Chiffre d'Affaires (€)</t>
  </si>
  <si>
    <t>Valeur ajoutée (€)</t>
  </si>
  <si>
    <t>Dotations aux amortissements (€)</t>
  </si>
  <si>
    <t>Résultat Net (€)</t>
  </si>
  <si>
    <t>Impots (€)</t>
  </si>
  <si>
    <t>Capacité d'Auto-Financement (€)</t>
  </si>
  <si>
    <t>Forme juridique</t>
  </si>
  <si>
    <t>Etat du navire :</t>
  </si>
  <si>
    <t xml:space="preserve">            LE NAVIRE :</t>
  </si>
  <si>
    <t xml:space="preserve">            LES RESSOURCES HUMAINES :</t>
  </si>
  <si>
    <t xml:space="preserve">            L'ACTIVITE DE PECHE</t>
  </si>
  <si>
    <t>Contraintes  particulières liées à l'activité?</t>
  </si>
  <si>
    <t>Port d'exploitation du navire :</t>
  </si>
  <si>
    <t>Segment de flotte du navire  :</t>
  </si>
  <si>
    <t>Liste des métiers pratiqués :
(saisonnalité ?)</t>
  </si>
  <si>
    <t>Année / exercice fiscal</t>
  </si>
  <si>
    <t>+  vente de produits de la mer</t>
  </si>
  <si>
    <t>+  autres revenus</t>
  </si>
  <si>
    <t>Nombre de membres d'équipage (patron+matelots)</t>
  </si>
  <si>
    <t>Vente directe  (au détail) : % des captures totales, types de produits, saisonnalité  ?</t>
  </si>
  <si>
    <t>Vente en criée : % des captures totales, types de produits, saisonnalité ?</t>
  </si>
  <si>
    <t>Investissement matériel</t>
  </si>
  <si>
    <t>Dépense n°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</si>
  <si>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</si>
  <si>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 xml:space="preserve">Fournisseur </t>
  </si>
  <si>
    <t>Devis retenu n°</t>
  </si>
  <si>
    <t>Montant HT 
€</t>
  </si>
  <si>
    <t>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</si>
  <si>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</si>
  <si>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</si>
  <si>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</si>
  <si>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</si>
  <si>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</si>
  <si>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</si>
  <si>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</si>
  <si>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</si>
  <si>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</si>
  <si>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</si>
  <si>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</si>
  <si>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</si>
  <si>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</si>
  <si>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</si>
  <si>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MONTANT TOTAL à reporter dans SYNERGIE :</t>
  </si>
  <si>
    <t xml:space="preserve">N° </t>
  </si>
  <si>
    <t>INTITULE/DESCRIPTIF DE LA DEPENSE PREVISIONNELLE</t>
  </si>
  <si>
    <t>DEVIS RETENU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</si>
  <si>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</si>
  <si>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FOURNISSEUR</t>
  </si>
  <si>
    <t>1.2</t>
  </si>
  <si>
    <t>1.3</t>
  </si>
  <si>
    <t>2.2</t>
  </si>
  <si>
    <t>2.3</t>
  </si>
  <si>
    <t>3.2</t>
  </si>
  <si>
    <t>3.3</t>
  </si>
  <si>
    <t>4.2</t>
  </si>
  <si>
    <t>4.3</t>
  </si>
  <si>
    <t>5.2</t>
  </si>
  <si>
    <t>5.3</t>
  </si>
  <si>
    <t>6.2</t>
  </si>
  <si>
    <t>6.3</t>
  </si>
  <si>
    <t>7.2</t>
  </si>
  <si>
    <t>7.3</t>
  </si>
  <si>
    <t>8.2</t>
  </si>
  <si>
    <t>8.3</t>
  </si>
  <si>
    <t>9.2</t>
  </si>
  <si>
    <t>9.3</t>
  </si>
  <si>
    <t>10.2</t>
  </si>
  <si>
    <t>10.3</t>
  </si>
  <si>
    <t>11.2</t>
  </si>
  <si>
    <t>11.3</t>
  </si>
  <si>
    <t>12.2</t>
  </si>
  <si>
    <t>12.3</t>
  </si>
  <si>
    <t>13.2</t>
  </si>
  <si>
    <t>13.3</t>
  </si>
  <si>
    <t>14.2</t>
  </si>
  <si>
    <t>14.3</t>
  </si>
  <si>
    <t>15.2</t>
  </si>
  <si>
    <t>15.3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</si>
  <si>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/  2 devis (le devis retenu + 1 devis comparatif) pour toute dépense comprise entre 3 000 et 10 000 € 
3 devis (le devis retenu + 2 devis comparatifs) pour toute dépense supérieure à 10 000 €</t>
    </r>
  </si>
  <si>
    <t>+ Subvention investissement répartie sur la durée d’amortissement</t>
  </si>
  <si>
    <r>
      <t>-</t>
    </r>
    <r>
      <rPr>
        <sz val="10"/>
        <rFont val="Arial"/>
        <family val="2"/>
      </rPr>
      <t xml:space="preserve">  dotation aux amortissements</t>
    </r>
  </si>
  <si>
    <t>RESULTAT BRUT</t>
  </si>
  <si>
    <t>EXEDENT BRUT d’EXPLOITATION</t>
  </si>
  <si>
    <t>VALEUR AJOUTEE</t>
  </si>
  <si>
    <r>
      <t>-</t>
    </r>
    <r>
      <rPr>
        <sz val="10"/>
        <rFont val="Arial"/>
        <family val="2"/>
      </rPr>
      <t xml:space="preserve">  impôts sur le bénéfice</t>
    </r>
  </si>
  <si>
    <r>
      <t>-</t>
    </r>
    <r>
      <rPr>
        <sz val="10"/>
        <rFont val="Arial"/>
        <family val="2"/>
      </rPr>
      <t xml:space="preserve">  frais financiers (intérêts du crédit...)</t>
    </r>
  </si>
  <si>
    <t>RESULTAT NET</t>
  </si>
  <si>
    <t>CAPACITE D’AUTOFINANCEMENT</t>
  </si>
  <si>
    <r>
      <t>-</t>
    </r>
    <r>
      <rPr>
        <sz val="10"/>
        <rFont val="Arial"/>
        <family val="2"/>
      </rPr>
      <t xml:space="preserve"> remboursement de capital emprunté</t>
    </r>
  </si>
  <si>
    <t>SOLDE DE TRESORERIE</t>
  </si>
  <si>
    <t>FRAIS DE PERSONNEL</t>
  </si>
  <si>
    <t>CHARGES FIXES </t>
  </si>
  <si>
    <t>ACHATS DE CONSOMMABLES</t>
  </si>
  <si>
    <t>CHIFFRE D'AFFAIRES</t>
  </si>
  <si>
    <t xml:space="preserve">CHIFFRE D'AFFAIRES </t>
  </si>
  <si>
    <t>RESULTATS ECONOMIQUES DES 3 DERNIERS EXERCICES</t>
  </si>
  <si>
    <t>RESULTATS ECONOMIQUES PREVISIONNELS</t>
  </si>
  <si>
    <t>&lt; préciser ici l'année ou les dates de début et fin d'exercice (par exemple : 01/07/2023 au 30/06/2024)</t>
  </si>
  <si>
    <t xml:space="preserve"> &lt; Ces données ont été saisies dans l'onglet 1</t>
  </si>
  <si>
    <t xml:space="preserve">          ACHATS DE CONSOMMABLES  :</t>
  </si>
  <si>
    <t xml:space="preserve">          CHARGES FIXES :</t>
  </si>
  <si>
    <t>Efficacité énergétique actuelle du navire : 
nombre de litres de carburant consommés / kg de produits débarqués sur les 2 dernières années</t>
  </si>
  <si>
    <t>Moins de 0,5 litre de carburant / kg</t>
  </si>
  <si>
    <t>Entre 0,5 et 1,5 litres de carburant / kg</t>
  </si>
  <si>
    <t>Plus de 1,5 litres de carburant / kg</t>
  </si>
  <si>
    <r>
      <t xml:space="preserve">Dépenses d'investissement matériel et immatériel </t>
    </r>
    <r>
      <rPr>
        <sz val="12"/>
        <rFont val="Arial"/>
        <family val="2"/>
      </rPr>
      <t xml:space="preserve">(sur devis) </t>
    </r>
  </si>
  <si>
    <t>MONTANT</t>
  </si>
  <si>
    <t>&lt; litres</t>
  </si>
  <si>
    <t>&lt; kg</t>
  </si>
  <si>
    <t>Catégorie de navigation du navire</t>
  </si>
  <si>
    <t>Age du navire de pêche</t>
  </si>
  <si>
    <t>navire armé en 4ème catégorie</t>
  </si>
  <si>
    <t>navire armé en 3ème catégorie</t>
  </si>
  <si>
    <t>navire armé en 2ème ou en 1ère catégorie</t>
  </si>
  <si>
    <t>Moins de 10 ans</t>
  </si>
  <si>
    <t>Entre 10 et 20 ans</t>
  </si>
  <si>
    <t>Plus de 20 ans</t>
  </si>
  <si>
    <t>Calcul automatique à partir des données saisies dans l'onglet 1</t>
  </si>
  <si>
    <t>&lt; indiquer dans l'intitulé du projet le n° d'immatriculation du navire.
Exemple : jumboïsation du navire N° XXXXXX</t>
  </si>
  <si>
    <t/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</si>
  <si>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</si>
  <si>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</si>
  <si>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Consommation totale annuelle de carburant du navire concerné par l'opération (en litres)</t>
  </si>
  <si>
    <t>Production totale annuelle du navire concerné par l'opération (en kg)</t>
  </si>
  <si>
    <t>Version 2 du 31/01/2024</t>
  </si>
  <si>
    <t>M4 - Aide à l'augmentation du tonnage brut des navires de pêche pour améliorer la sécurité, les conditions de travail ou l'efficacité énergétique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</si>
</sst>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  <numFmt numFmtId="168" formatCode="_-* #,##0\ _€_-;\-* #,##0\ _€_-;_-* &quot;-&quot;??\ _€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24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name val="Arial"/>
      <family val="2"/>
    </font>
    <font>
      <u/>
      <sz val="11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73">
    <xf numFmtId="0" fontId="0" fillId="0" borderId="0" xfId="0"/>
    <xf numFmtId="0" fontId="9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167" fontId="2" fillId="4" borderId="1" xfId="4" applyNumberFormat="1" applyFont="1" applyFill="1" applyBorder="1" applyAlignment="1" applyProtection="1">
      <alignment vertical="center" wrapText="1"/>
    </xf>
    <xf numFmtId="167" fontId="15" fillId="2" borderId="1" xfId="4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Continuous" wrapText="1"/>
    </xf>
    <xf numFmtId="0" fontId="6" fillId="4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3" fillId="2" borderId="4" xfId="1" applyNumberFormat="1" applyFont="1" applyFill="1" applyBorder="1" applyAlignment="1" applyProtection="1">
      <alignment horizontal="center" vertical="center" wrapText="1"/>
      <protection locked="0"/>
    </xf>
    <xf numFmtId="167" fontId="3" fillId="2" borderId="4" xfId="4" applyNumberFormat="1" applyFont="1" applyFill="1" applyBorder="1" applyAlignment="1" applyProtection="1">
      <alignment horizontal="center" vertical="center" wrapText="1"/>
      <protection locked="0"/>
    </xf>
    <xf numFmtId="168" fontId="4" fillId="4" borderId="4" xfId="1" applyNumberFormat="1" applyFont="1" applyFill="1" applyBorder="1" applyAlignment="1" applyProtection="1">
      <alignment horizontal="center" vertical="center" wrapText="1"/>
    </xf>
    <xf numFmtId="167" fontId="4" fillId="4" borderId="4" xfId="4" quotePrefix="1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7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7" xfId="0" applyFont="1" applyFill="1" applyBorder="1" applyAlignment="1">
      <alignment horizontal="left" vertical="center"/>
    </xf>
    <xf numFmtId="0" fontId="6" fillId="9" borderId="8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2" fillId="0" borderId="0" xfId="0" applyFont="1"/>
    <xf numFmtId="0" fontId="7" fillId="0" borderId="0" xfId="0" applyFont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7" fillId="2" borderId="1" xfId="0" applyFont="1" applyFill="1" applyBorder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44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4" fontId="3" fillId="2" borderId="4" xfId="4" applyNumberFormat="1" applyFont="1" applyFill="1" applyBorder="1" applyAlignment="1" applyProtection="1">
      <alignment horizontal="center" vertical="center" wrapText="1"/>
      <protection locked="0"/>
    </xf>
    <xf numFmtId="167" fontId="18" fillId="4" borderId="1" xfId="4" applyNumberFormat="1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44" fontId="3" fillId="4" borderId="1" xfId="2" applyFont="1" applyFill="1" applyBorder="1" applyAlignment="1" applyProtection="1">
      <alignment horizontal="center" vertical="center" wrapText="1"/>
    </xf>
    <xf numFmtId="44" fontId="4" fillId="4" borderId="1" xfId="2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>
      <alignment horizontal="center" vertical="center" wrapText="1"/>
    </xf>
    <xf numFmtId="164" fontId="24" fillId="2" borderId="1" xfId="1" applyFont="1" applyFill="1" applyBorder="1" applyAlignment="1" applyProtection="1">
      <alignment horizontal="center" vertical="center" wrapText="1"/>
      <protection locked="0"/>
    </xf>
    <xf numFmtId="44" fontId="7" fillId="0" borderId="1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1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10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25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7" fontId="15" fillId="5" borderId="1" xfId="4" applyNumberFormat="1" applyFont="1" applyFill="1" applyBorder="1" applyAlignment="1" applyProtection="1">
      <alignment vertical="center" wrapText="1"/>
    </xf>
    <xf numFmtId="0" fontId="0" fillId="0" borderId="0" xfId="0" applyBorder="1"/>
    <xf numFmtId="44" fontId="5" fillId="5" borderId="1" xfId="2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6" fillId="10" borderId="4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 wrapText="1"/>
    </xf>
    <xf numFmtId="164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 applyProtection="1">
      <alignment horizontal="center" vertical="center" wrapText="1"/>
    </xf>
    <xf numFmtId="164" fontId="3" fillId="4" borderId="1" xfId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4" fillId="11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6" fillId="9" borderId="9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left" vertical="center" wrapText="1"/>
    </xf>
    <xf numFmtId="0" fontId="3" fillId="5" borderId="2" xfId="0" applyFont="1" applyFill="1" applyBorder="1" applyAlignment="1" applyProtection="1">
      <alignment horizontal="left" vertical="center" wrapText="1"/>
    </xf>
    <xf numFmtId="167" fontId="15" fillId="0" borderId="4" xfId="4" quotePrefix="1" applyNumberFormat="1" applyFont="1" applyFill="1" applyBorder="1" applyAlignment="1" applyProtection="1">
      <alignment horizontal="left" vertical="center" wrapText="1"/>
    </xf>
    <xf numFmtId="167" fontId="15" fillId="0" borderId="3" xfId="4" applyNumberFormat="1" applyFont="1" applyFill="1" applyBorder="1" applyAlignment="1" applyProtection="1">
      <alignment horizontal="left" vertical="center" wrapText="1"/>
    </xf>
    <xf numFmtId="167" fontId="15" fillId="0" borderId="2" xfId="4" applyNumberFormat="1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10" borderId="1" xfId="0" applyFont="1" applyFill="1" applyBorder="1" applyAlignment="1" applyProtection="1">
      <alignment horizontal="left" vertical="center"/>
    </xf>
    <xf numFmtId="0" fontId="6" fillId="10" borderId="4" xfId="0" applyFont="1" applyFill="1" applyBorder="1" applyAlignment="1" applyProtection="1">
      <alignment horizontal="left" vertical="center" wrapText="1"/>
    </xf>
    <xf numFmtId="0" fontId="6" fillId="10" borderId="3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17" fillId="10" borderId="0" xfId="0" applyFont="1" applyFill="1" applyAlignment="1" applyProtection="1">
      <alignment horizontal="center" vertical="center" wrapText="1"/>
    </xf>
    <xf numFmtId="0" fontId="6" fillId="10" borderId="4" xfId="0" applyFont="1" applyFill="1" applyBorder="1" applyAlignment="1" applyProtection="1">
      <alignment horizontal="left" vertical="center"/>
    </xf>
    <xf numFmtId="0" fontId="6" fillId="10" borderId="3" xfId="0" applyFont="1" applyFill="1" applyBorder="1" applyAlignment="1" applyProtection="1">
      <alignment horizontal="left" vertical="center"/>
    </xf>
    <xf numFmtId="167" fontId="2" fillId="5" borderId="1" xfId="4" quotePrefix="1" applyNumberFormat="1" applyFont="1" applyFill="1" applyBorder="1" applyAlignment="1" applyProtection="1">
      <alignment horizontal="left" vertical="center" wrapText="1"/>
    </xf>
    <xf numFmtId="167" fontId="2" fillId="5" borderId="1" xfId="4" applyNumberFormat="1" applyFont="1" applyFill="1" applyBorder="1" applyAlignment="1" applyProtection="1">
      <alignment horizontal="left" vertical="center" wrapText="1"/>
    </xf>
    <xf numFmtId="0" fontId="6" fillId="10" borderId="1" xfId="0" applyFont="1" applyFill="1" applyBorder="1" applyAlignment="1" applyProtection="1">
      <alignment horizontal="left" vertical="center" wrapText="1"/>
    </xf>
    <xf numFmtId="167" fontId="2" fillId="4" borderId="1" xfId="4" applyNumberFormat="1" applyFont="1" applyFill="1" applyBorder="1" applyAlignment="1" applyProtection="1">
      <alignment horizontal="left" vertical="center" wrapText="1"/>
    </xf>
    <xf numFmtId="167" fontId="2" fillId="0" borderId="1" xfId="4" quotePrefix="1" applyNumberFormat="1" applyFont="1" applyFill="1" applyBorder="1" applyAlignment="1" applyProtection="1">
      <alignment horizontal="left" vertical="center" wrapText="1"/>
    </xf>
    <xf numFmtId="167" fontId="2" fillId="0" borderId="1" xfId="4" applyNumberFormat="1" applyFont="1" applyFill="1" applyBorder="1" applyAlignment="1" applyProtection="1">
      <alignment horizontal="left" vertical="center" wrapText="1"/>
    </xf>
    <xf numFmtId="167" fontId="15" fillId="0" borderId="1" xfId="4" quotePrefix="1" applyNumberFormat="1" applyFont="1" applyFill="1" applyBorder="1" applyAlignment="1" applyProtection="1">
      <alignment horizontal="left" vertical="center" wrapText="1"/>
    </xf>
    <xf numFmtId="167" fontId="15" fillId="0" borderId="1" xfId="4" applyNumberFormat="1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167" fontId="18" fillId="4" borderId="1" xfId="4" applyNumberFormat="1" applyFont="1" applyFill="1" applyBorder="1" applyAlignment="1" applyProtection="1">
      <alignment horizontal="left" vertical="center" wrapText="1"/>
    </xf>
    <xf numFmtId="167" fontId="18" fillId="4" borderId="4" xfId="4" applyNumberFormat="1" applyFont="1" applyFill="1" applyBorder="1" applyAlignment="1" applyProtection="1">
      <alignment horizontal="center" vertical="center" wrapText="1"/>
    </xf>
    <xf numFmtId="167" fontId="18" fillId="4" borderId="3" xfId="4" applyNumberFormat="1" applyFont="1" applyFill="1" applyBorder="1" applyAlignment="1" applyProtection="1">
      <alignment horizontal="center" vertical="center" wrapText="1"/>
    </xf>
    <xf numFmtId="167" fontId="18" fillId="4" borderId="2" xfId="4" applyNumberFormat="1" applyFont="1" applyFill="1" applyBorder="1" applyAlignment="1" applyProtection="1">
      <alignment horizontal="center" vertical="center" wrapText="1"/>
    </xf>
    <xf numFmtId="0" fontId="6" fillId="10" borderId="4" xfId="0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6" fillId="10" borderId="2" xfId="0" applyFont="1" applyFill="1" applyBorder="1" applyAlignment="1" applyProtection="1">
      <alignment horizontal="center" vertical="center"/>
    </xf>
    <xf numFmtId="167" fontId="18" fillId="4" borderId="4" xfId="4" applyNumberFormat="1" applyFont="1" applyFill="1" applyBorder="1" applyAlignment="1" applyProtection="1">
      <alignment horizontal="left" vertical="center" wrapText="1"/>
    </xf>
    <xf numFmtId="167" fontId="18" fillId="4" borderId="3" xfId="4" applyNumberFormat="1" applyFont="1" applyFill="1" applyBorder="1" applyAlignment="1" applyProtection="1">
      <alignment horizontal="left" vertical="center" wrapText="1"/>
    </xf>
    <xf numFmtId="167" fontId="18" fillId="4" borderId="2" xfId="4" applyNumberFormat="1" applyFont="1" applyFill="1" applyBorder="1" applyAlignment="1" applyProtection="1">
      <alignment horizontal="left" vertical="center" wrapText="1"/>
    </xf>
    <xf numFmtId="0" fontId="28" fillId="10" borderId="4" xfId="0" applyFont="1" applyFill="1" applyBorder="1" applyAlignment="1" applyProtection="1">
      <alignment horizontal="center" vertical="center"/>
    </xf>
    <xf numFmtId="0" fontId="28" fillId="10" borderId="3" xfId="0" applyFont="1" applyFill="1" applyBorder="1" applyAlignment="1" applyProtection="1">
      <alignment horizontal="center" vertical="center"/>
    </xf>
    <xf numFmtId="0" fontId="28" fillId="10" borderId="2" xfId="0" applyFont="1" applyFill="1" applyBorder="1" applyAlignment="1" applyProtection="1">
      <alignment horizontal="center" vertical="center"/>
    </xf>
  </cellXfs>
  <cellStyles count="5">
    <cellStyle name="Milliers" xfId="1" builtinId="3"/>
    <cellStyle name="Monétaire" xfId="2" builtinId="4"/>
    <cellStyle name="Monétaire 2" xfId="4" xr:uid="{F2B5007B-37D2-4EBF-A400-ABD0D1306595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RMER/04-DA2-PL21-ECONOMIE%20BLEUE/01-ADEL/11-DOSSIERS%20TECHNIQUES/PECHE%20AQUA/05%20FEAMPA/6%20E-SYNERGIE/1%20DOSSIER-TYPE%20FEAMPA/DS%20M9%20invest%20prod%20aqua/Annexes%20techniq%20FEAMPA%20M9%20invest%20productifs%20aqu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1-Infos demandeur"/>
      <sheetName val="2-Groupe"/>
      <sheetName val="3-Dépenses présentées"/>
      <sheetName val="4-Devis comparatifs"/>
      <sheetName val="5-Emprunts"/>
      <sheetName val="6-Productions &amp; Prévisionnels"/>
      <sheetName val="7-Indicateurs"/>
      <sheetName val="8-Critères de sélection"/>
      <sheetName val="9-Plan d'entreprise"/>
    </sheetNames>
    <sheetDataSet>
      <sheetData sheetId="0"/>
      <sheetData sheetId="1"/>
      <sheetData sheetId="2">
        <row r="5">
          <cell r="B5"/>
          <cell r="C5"/>
          <cell r="D5"/>
        </row>
      </sheetData>
      <sheetData sheetId="3"/>
      <sheetData sheetId="4">
        <row r="8">
          <cell r="C8"/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7"/>
  <sheetViews>
    <sheetView workbookViewId="0">
      <selection activeCell="G20" sqref="G20"/>
    </sheetView>
  </sheetViews>
  <sheetFormatPr baseColWidth="10" defaultRowHeight="15" x14ac:dyDescent="0.25"/>
  <cols>
    <col min="1" max="1" width="40" customWidth="1"/>
  </cols>
  <sheetData>
    <row r="1" spans="1:1" x14ac:dyDescent="0.25">
      <c r="A1" s="5" t="s">
        <v>40</v>
      </c>
    </row>
    <row r="2" spans="1:1" x14ac:dyDescent="0.25">
      <c r="A2" s="5" t="s">
        <v>39</v>
      </c>
    </row>
    <row r="3" spans="1:1" x14ac:dyDescent="0.25">
      <c r="A3" s="75"/>
    </row>
    <row r="4" spans="1:1" x14ac:dyDescent="0.25">
      <c r="A4" s="5" t="s">
        <v>233</v>
      </c>
    </row>
    <row r="5" spans="1:1" x14ac:dyDescent="0.25">
      <c r="A5" s="5" t="s">
        <v>234</v>
      </c>
    </row>
    <row r="6" spans="1:1" x14ac:dyDescent="0.25">
      <c r="A6" s="5" t="s">
        <v>235</v>
      </c>
    </row>
    <row r="7" spans="1:1" x14ac:dyDescent="0.25">
      <c r="A7" s="75"/>
    </row>
    <row r="8" spans="1:1" x14ac:dyDescent="0.25">
      <c r="A8" s="5" t="s">
        <v>236</v>
      </c>
    </row>
    <row r="9" spans="1:1" x14ac:dyDescent="0.25">
      <c r="A9" s="5" t="s">
        <v>237</v>
      </c>
    </row>
    <row r="10" spans="1:1" x14ac:dyDescent="0.25">
      <c r="A10" s="5" t="s">
        <v>238</v>
      </c>
    </row>
    <row r="12" spans="1:1" x14ac:dyDescent="0.25">
      <c r="A12" s="5" t="s">
        <v>224</v>
      </c>
    </row>
    <row r="13" spans="1:1" x14ac:dyDescent="0.25">
      <c r="A13" s="5" t="s">
        <v>225</v>
      </c>
    </row>
    <row r="14" spans="1:1" x14ac:dyDescent="0.25">
      <c r="A14" s="5" t="s">
        <v>226</v>
      </c>
    </row>
    <row r="16" spans="1:1" x14ac:dyDescent="0.25">
      <c r="A16" s="5" t="s">
        <v>143</v>
      </c>
    </row>
    <row r="17" spans="1:1" x14ac:dyDescent="0.25">
      <c r="A17" s="5" t="s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.42578125" defaultRowHeight="14.25" x14ac:dyDescent="0.2"/>
  <cols>
    <col min="1" max="1" width="11.42578125" style="41"/>
    <col min="2" max="2" width="10" style="41" customWidth="1"/>
    <col min="3" max="7" width="11.42578125" style="41"/>
    <col min="8" max="8" width="12" style="41" customWidth="1"/>
    <col min="9" max="9" width="11.42578125" style="41"/>
    <col min="10" max="10" width="10.28515625" style="41" customWidth="1"/>
    <col min="11" max="11" width="11.42578125" style="41"/>
    <col min="12" max="12" width="10.85546875" style="41" customWidth="1"/>
    <col min="13" max="16384" width="11.42578125" style="41"/>
  </cols>
  <sheetData>
    <row r="12" spans="1:13" ht="18" x14ac:dyDescent="0.25">
      <c r="A12" s="40" t="s">
        <v>32</v>
      </c>
    </row>
    <row r="14" spans="1:13" ht="15" x14ac:dyDescent="0.25">
      <c r="A14" s="42" t="s">
        <v>33</v>
      </c>
      <c r="C14" s="43" t="s">
        <v>247</v>
      </c>
    </row>
    <row r="15" spans="1:13" ht="18.75" x14ac:dyDescent="0.3">
      <c r="C15" s="44"/>
    </row>
    <row r="16" spans="1:13" ht="15" x14ac:dyDescent="0.25">
      <c r="A16" s="42" t="s">
        <v>34</v>
      </c>
      <c r="M16" s="45"/>
    </row>
    <row r="18" spans="1:1" x14ac:dyDescent="0.2">
      <c r="A18" s="41" t="s">
        <v>246</v>
      </c>
    </row>
  </sheetData>
  <sheetProtection algorithmName="SHA-512" hashValue="rM0KGD2W6KQOoSR440Fz7mK8kpz+6oRZezlq8Wecqk8GwJj8fsgqqUK4BijJ0/ccvUr2JYvpd6X3Z21Nez0+EQ==" saltValue="rgSk3d1ZrfnoMto7Yt7z9Q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I19"/>
  <sheetViews>
    <sheetView zoomScale="85" zoomScaleNormal="85" workbookViewId="0">
      <selection activeCell="B1" sqref="B1:D1"/>
    </sheetView>
  </sheetViews>
  <sheetFormatPr baseColWidth="10" defaultColWidth="10.85546875" defaultRowHeight="14.25" x14ac:dyDescent="0.25"/>
  <cols>
    <col min="1" max="1" width="45.7109375" style="30" customWidth="1"/>
    <col min="2" max="4" width="47.28515625" style="30" customWidth="1"/>
    <col min="5" max="5" width="20" style="30" customWidth="1"/>
    <col min="6" max="6" width="18.140625" style="30" customWidth="1"/>
    <col min="7" max="7" width="17.42578125" style="30" customWidth="1"/>
    <col min="8" max="16384" width="10.85546875" style="30"/>
  </cols>
  <sheetData>
    <row r="1" spans="1:9" ht="30.75" customHeight="1" x14ac:dyDescent="0.25">
      <c r="A1" s="29" t="s">
        <v>1</v>
      </c>
      <c r="B1" s="98"/>
      <c r="C1" s="98"/>
      <c r="D1" s="98"/>
    </row>
    <row r="2" spans="1:9" ht="34.5" customHeight="1" x14ac:dyDescent="0.25">
      <c r="A2" s="29" t="s">
        <v>112</v>
      </c>
      <c r="B2" s="98"/>
      <c r="C2" s="98"/>
      <c r="D2" s="98"/>
      <c r="E2" s="99" t="s">
        <v>240</v>
      </c>
      <c r="F2" s="100"/>
      <c r="G2" s="100"/>
      <c r="H2" s="100"/>
      <c r="I2" s="100"/>
    </row>
    <row r="4" spans="1:9" ht="39.75" customHeight="1" x14ac:dyDescent="0.25">
      <c r="A4" s="3" t="s">
        <v>113</v>
      </c>
      <c r="B4" s="55" t="s">
        <v>13</v>
      </c>
      <c r="C4" s="55" t="s">
        <v>14</v>
      </c>
      <c r="D4" s="55" t="s">
        <v>114</v>
      </c>
    </row>
    <row r="5" spans="1:9" ht="36.75" customHeight="1" x14ac:dyDescent="0.25">
      <c r="A5" s="56" t="s">
        <v>115</v>
      </c>
      <c r="B5" s="57"/>
      <c r="C5" s="57"/>
      <c r="D5" s="57"/>
      <c r="E5" s="62" t="s">
        <v>116</v>
      </c>
    </row>
    <row r="6" spans="1:9" ht="36.75" customHeight="1" x14ac:dyDescent="0.25">
      <c r="A6" s="56" t="s">
        <v>117</v>
      </c>
      <c r="B6" s="58"/>
      <c r="C6" s="58"/>
      <c r="D6" s="58"/>
    </row>
    <row r="7" spans="1:9" ht="36.75" customHeight="1" x14ac:dyDescent="0.25">
      <c r="A7" s="56" t="s">
        <v>118</v>
      </c>
      <c r="B7" s="58"/>
      <c r="C7" s="58"/>
      <c r="D7" s="58"/>
    </row>
    <row r="8" spans="1:9" ht="36.75" customHeight="1" x14ac:dyDescent="0.25">
      <c r="A8" s="56" t="s">
        <v>119</v>
      </c>
      <c r="B8" s="58"/>
      <c r="C8" s="58"/>
      <c r="D8" s="58"/>
    </row>
    <row r="9" spans="1:9" ht="36.75" customHeight="1" x14ac:dyDescent="0.25">
      <c r="A9" s="59" t="s">
        <v>120</v>
      </c>
      <c r="B9" s="60"/>
      <c r="C9" s="60"/>
      <c r="D9" s="60"/>
    </row>
    <row r="10" spans="1:9" ht="36.75" customHeight="1" x14ac:dyDescent="0.25">
      <c r="A10" s="59" t="s">
        <v>121</v>
      </c>
      <c r="B10" s="60"/>
      <c r="C10" s="60"/>
      <c r="D10" s="60"/>
    </row>
    <row r="11" spans="1:9" s="85" customFormat="1" ht="36.75" customHeight="1" x14ac:dyDescent="0.25">
      <c r="A11" s="89" t="s">
        <v>244</v>
      </c>
      <c r="B11" s="90"/>
      <c r="C11" s="84"/>
      <c r="D11" s="84"/>
      <c r="E11" s="88" t="s">
        <v>229</v>
      </c>
    </row>
    <row r="12" spans="1:9" s="85" customFormat="1" ht="36.75" customHeight="1" x14ac:dyDescent="0.25">
      <c r="A12" s="91" t="s">
        <v>245</v>
      </c>
      <c r="B12" s="90"/>
      <c r="C12" s="84"/>
      <c r="D12" s="84"/>
      <c r="E12" s="88" t="s">
        <v>230</v>
      </c>
    </row>
    <row r="13" spans="1:9" ht="36.75" customHeight="1" x14ac:dyDescent="0.25">
      <c r="A13" s="56" t="s">
        <v>122</v>
      </c>
      <c r="B13" s="58"/>
      <c r="C13" s="58"/>
      <c r="D13" s="58"/>
    </row>
    <row r="14" spans="1:9" ht="36.75" customHeight="1" x14ac:dyDescent="0.25">
      <c r="A14" s="56" t="s">
        <v>123</v>
      </c>
      <c r="B14" s="58"/>
      <c r="C14" s="58"/>
      <c r="D14" s="58"/>
    </row>
    <row r="15" spans="1:9" ht="36.75" customHeight="1" x14ac:dyDescent="0.25">
      <c r="A15" s="56" t="s">
        <v>124</v>
      </c>
      <c r="B15" s="58"/>
      <c r="C15" s="58"/>
      <c r="D15" s="58"/>
    </row>
    <row r="16" spans="1:9" ht="36.75" customHeight="1" x14ac:dyDescent="0.25">
      <c r="A16" s="56" t="s">
        <v>125</v>
      </c>
      <c r="B16" s="58"/>
      <c r="C16" s="58"/>
      <c r="D16" s="58"/>
    </row>
    <row r="17" spans="1:4" ht="36.75" customHeight="1" x14ac:dyDescent="0.25">
      <c r="A17" s="56" t="s">
        <v>126</v>
      </c>
      <c r="B17" s="58"/>
      <c r="C17" s="58"/>
      <c r="D17" s="58"/>
    </row>
    <row r="18" spans="1:4" ht="36.75" customHeight="1" x14ac:dyDescent="0.25">
      <c r="A18" s="56" t="s">
        <v>127</v>
      </c>
      <c r="B18" s="61">
        <f>B16+B15</f>
        <v>0</v>
      </c>
      <c r="C18" s="61">
        <f>C16+C15</f>
        <v>0</v>
      </c>
      <c r="D18" s="61">
        <f>D16+D15</f>
        <v>0</v>
      </c>
    </row>
    <row r="19" spans="1:4" ht="18" customHeight="1" x14ac:dyDescent="0.25"/>
  </sheetData>
  <sheetProtection algorithmName="SHA-512" hashValue="EnC+uuwozV6o1xIVrAK9uCB5Ehsea1/4tlCuUd+IFlBvGMc7s/Qgd3Lp/asHQBTVZ3Cbboh8o7Y6ae0rvXwJLw==" saltValue="HLUqvH2npdB4Dlc8ic1tJA==" spinCount="100000" sheet="1" formatRows="0"/>
  <mergeCells count="3">
    <mergeCell ref="B1:D1"/>
    <mergeCell ref="B2:D2"/>
    <mergeCell ref="E2:I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zoomScale="85" zoomScaleNormal="85" workbookViewId="0">
      <selection activeCell="B4" sqref="B4:D4"/>
    </sheetView>
  </sheetViews>
  <sheetFormatPr baseColWidth="10" defaultRowHeight="15" x14ac:dyDescent="0.25"/>
  <cols>
    <col min="1" max="1" width="53.85546875" customWidth="1"/>
    <col min="2" max="2" width="34.7109375" customWidth="1"/>
    <col min="3" max="3" width="33.140625" customWidth="1"/>
    <col min="4" max="4" width="35.7109375" customWidth="1"/>
  </cols>
  <sheetData>
    <row r="1" spans="1:4" ht="18" customHeight="1" x14ac:dyDescent="0.25">
      <c r="A1" s="2" t="s">
        <v>1</v>
      </c>
      <c r="B1" s="101">
        <f>'1-Infos demandeur'!B1:G1</f>
        <v>0</v>
      </c>
      <c r="C1" s="102"/>
      <c r="D1" s="103"/>
    </row>
    <row r="2" spans="1:4" ht="18" customHeight="1" x14ac:dyDescent="0.25">
      <c r="A2" s="2" t="s">
        <v>2</v>
      </c>
      <c r="B2" s="101">
        <f>'1-Infos demandeur'!B2:G2</f>
        <v>0</v>
      </c>
      <c r="C2" s="102"/>
      <c r="D2" s="103"/>
    </row>
    <row r="4" spans="1:4" ht="25.5" customHeight="1" x14ac:dyDescent="0.25">
      <c r="A4" s="31" t="s">
        <v>11</v>
      </c>
      <c r="B4" s="105"/>
      <c r="C4" s="106"/>
      <c r="D4" s="107"/>
    </row>
    <row r="5" spans="1:4" ht="27" customHeight="1" x14ac:dyDescent="0.25">
      <c r="A5" s="32" t="s">
        <v>17</v>
      </c>
      <c r="B5" s="108"/>
      <c r="C5" s="108"/>
      <c r="D5" s="108"/>
    </row>
    <row r="6" spans="1:4" x14ac:dyDescent="0.25">
      <c r="A6" s="33"/>
      <c r="B6" s="34"/>
      <c r="C6" s="34"/>
      <c r="D6" s="34"/>
    </row>
    <row r="7" spans="1:4" ht="27" customHeight="1" x14ac:dyDescent="0.25">
      <c r="A7" s="35" t="s">
        <v>27</v>
      </c>
      <c r="B7" s="109" t="s">
        <v>18</v>
      </c>
      <c r="C7" s="110"/>
      <c r="D7" s="36" t="s">
        <v>19</v>
      </c>
    </row>
    <row r="8" spans="1:4" ht="27" customHeight="1" x14ac:dyDescent="0.25">
      <c r="A8" s="32" t="s">
        <v>20</v>
      </c>
      <c r="B8" s="104"/>
      <c r="C8" s="104"/>
      <c r="D8" s="4"/>
    </row>
    <row r="9" spans="1:4" ht="27" customHeight="1" x14ac:dyDescent="0.25">
      <c r="A9" s="32" t="s">
        <v>21</v>
      </c>
      <c r="B9" s="104"/>
      <c r="C9" s="104"/>
      <c r="D9" s="16"/>
    </row>
    <row r="10" spans="1:4" ht="27" customHeight="1" x14ac:dyDescent="0.25">
      <c r="A10" s="32" t="s">
        <v>22</v>
      </c>
      <c r="B10" s="104"/>
      <c r="C10" s="104"/>
      <c r="D10" s="16"/>
    </row>
    <row r="11" spans="1:4" ht="27" customHeight="1" x14ac:dyDescent="0.25">
      <c r="A11" s="32" t="s">
        <v>23</v>
      </c>
      <c r="B11" s="104"/>
      <c r="C11" s="104"/>
      <c r="D11" s="16"/>
    </row>
    <row r="12" spans="1:4" ht="27" customHeight="1" x14ac:dyDescent="0.25">
      <c r="A12" s="32" t="s">
        <v>24</v>
      </c>
      <c r="B12" s="104"/>
      <c r="C12" s="104"/>
      <c r="D12" s="16"/>
    </row>
    <row r="13" spans="1:4" ht="27" customHeight="1" x14ac:dyDescent="0.25">
      <c r="A13" s="32" t="s">
        <v>25</v>
      </c>
      <c r="B13" s="104"/>
      <c r="C13" s="104"/>
      <c r="D13" s="16"/>
    </row>
    <row r="14" spans="1:4" ht="27" customHeight="1" x14ac:dyDescent="0.25">
      <c r="A14" s="32" t="s">
        <v>26</v>
      </c>
      <c r="B14" s="104"/>
      <c r="C14" s="104"/>
      <c r="D14" s="16"/>
    </row>
    <row r="15" spans="1:4" ht="27" customHeight="1" x14ac:dyDescent="0.25">
      <c r="A15" s="32" t="s">
        <v>28</v>
      </c>
      <c r="B15" s="104"/>
      <c r="C15" s="104"/>
      <c r="D15" s="16"/>
    </row>
    <row r="16" spans="1:4" ht="27" customHeight="1" x14ac:dyDescent="0.25">
      <c r="A16" s="32" t="s">
        <v>29</v>
      </c>
      <c r="B16" s="104"/>
      <c r="C16" s="104"/>
      <c r="D16" s="16"/>
    </row>
    <row r="17" spans="1:4" ht="27" customHeight="1" x14ac:dyDescent="0.25">
      <c r="A17" s="32" t="s">
        <v>30</v>
      </c>
      <c r="B17" s="104"/>
      <c r="C17" s="104"/>
      <c r="D17" s="16"/>
    </row>
    <row r="18" spans="1:4" x14ac:dyDescent="0.25">
      <c r="A18" s="33"/>
      <c r="B18" s="34"/>
      <c r="C18" s="34"/>
      <c r="D18" s="34"/>
    </row>
    <row r="19" spans="1:4" ht="23.25" customHeight="1" x14ac:dyDescent="0.25">
      <c r="A19" s="37" t="s">
        <v>31</v>
      </c>
      <c r="B19" s="38" t="s">
        <v>13</v>
      </c>
      <c r="C19" s="39" t="s">
        <v>14</v>
      </c>
      <c r="D19" s="38" t="s">
        <v>15</v>
      </c>
    </row>
    <row r="20" spans="1:4" ht="23.25" customHeight="1" x14ac:dyDescent="0.25">
      <c r="A20" s="32" t="s">
        <v>16</v>
      </c>
      <c r="B20" s="28"/>
      <c r="C20" s="28"/>
      <c r="D20" s="28"/>
    </row>
    <row r="21" spans="1:4" ht="23.25" customHeight="1" x14ac:dyDescent="0.25">
      <c r="A21" s="32" t="s">
        <v>10</v>
      </c>
      <c r="B21" s="28"/>
      <c r="C21" s="28"/>
      <c r="D21" s="28"/>
    </row>
    <row r="22" spans="1:4" ht="23.25" customHeight="1" x14ac:dyDescent="0.25">
      <c r="A22" s="32" t="s">
        <v>3</v>
      </c>
      <c r="B22" s="28"/>
      <c r="C22" s="28"/>
      <c r="D22" s="28"/>
    </row>
    <row r="23" spans="1:4" ht="23.25" customHeight="1" x14ac:dyDescent="0.25">
      <c r="A23" s="32" t="s">
        <v>4</v>
      </c>
      <c r="B23" s="28"/>
      <c r="C23" s="28"/>
      <c r="D23" s="28"/>
    </row>
    <row r="24" spans="1:4" ht="23.25" customHeight="1" x14ac:dyDescent="0.25">
      <c r="A24" s="32" t="s">
        <v>5</v>
      </c>
      <c r="B24" s="28"/>
      <c r="C24" s="28"/>
      <c r="D24" s="28"/>
    </row>
    <row r="25" spans="1:4" ht="23.25" customHeight="1" x14ac:dyDescent="0.25">
      <c r="A25" s="32" t="s">
        <v>6</v>
      </c>
      <c r="B25" s="28"/>
      <c r="C25" s="28"/>
      <c r="D25" s="28"/>
    </row>
    <row r="26" spans="1:4" ht="23.25" customHeight="1" x14ac:dyDescent="0.25">
      <c r="A26" s="32" t="s">
        <v>7</v>
      </c>
      <c r="B26" s="28"/>
      <c r="C26" s="28"/>
      <c r="D26" s="28"/>
    </row>
    <row r="27" spans="1:4" ht="23.25" customHeight="1" x14ac:dyDescent="0.25">
      <c r="A27" s="32" t="s">
        <v>8</v>
      </c>
      <c r="B27" s="28"/>
      <c r="C27" s="28"/>
      <c r="D27" s="28"/>
    </row>
    <row r="28" spans="1:4" ht="23.25" customHeight="1" x14ac:dyDescent="0.25">
      <c r="A28" s="32" t="s">
        <v>9</v>
      </c>
      <c r="B28" s="28"/>
      <c r="C28" s="28"/>
      <c r="D28" s="28"/>
    </row>
  </sheetData>
  <sheetProtection password="E827" sheet="1" objects="1" scenarios="1" formatRows="0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ate" operator="greaterThan" allowBlank="1" showErrorMessage="1" sqref="B8:B17" xr:uid="{8AA76501-8EC5-4AF1-B27A-860E87BC93BC}">
      <formula1>1</formula1>
      <formula2>0</formula2>
    </dataValidation>
    <dataValidation type="decimal" operator="greaterThanOrEqual" allowBlank="1" showErrorMessage="1" sqref="B20:D28" xr:uid="{11708C11-1800-4959-8B76-F14DAFFB88C8}">
      <formula1>-5000000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EBCBD-ACE9-4C9E-B1DB-23438B5CD4AA}">
  <dimension ref="A1:F21"/>
  <sheetViews>
    <sheetView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baseColWidth="10" defaultRowHeight="15" x14ac:dyDescent="0.25"/>
  <cols>
    <col min="1" max="1" width="10.7109375" customWidth="1"/>
    <col min="2" max="2" width="24.140625" customWidth="1"/>
    <col min="3" max="3" width="49.5703125" customWidth="1"/>
    <col min="4" max="4" width="23.140625" customWidth="1"/>
    <col min="5" max="5" width="22.140625" customWidth="1"/>
    <col min="6" max="6" width="25.7109375" customWidth="1"/>
    <col min="7" max="7" width="26.28515625" customWidth="1"/>
  </cols>
  <sheetData>
    <row r="1" spans="1:6" ht="21" customHeight="1" x14ac:dyDescent="0.25">
      <c r="A1" s="114" t="s">
        <v>1</v>
      </c>
      <c r="B1" s="114"/>
      <c r="C1" s="115">
        <f>'1-Infos demandeur'!B1</f>
        <v>0</v>
      </c>
      <c r="D1" s="115"/>
      <c r="E1" s="115"/>
      <c r="F1" s="115"/>
    </row>
    <row r="2" spans="1:6" ht="19.5" customHeight="1" x14ac:dyDescent="0.25">
      <c r="A2" s="114" t="s">
        <v>2</v>
      </c>
      <c r="B2" s="114"/>
      <c r="C2" s="115">
        <f>'1-Infos demandeur'!B2</f>
        <v>0</v>
      </c>
      <c r="D2" s="115"/>
      <c r="E2" s="115"/>
      <c r="F2" s="115"/>
    </row>
    <row r="4" spans="1:6" ht="15.75" x14ac:dyDescent="0.25">
      <c r="A4" s="8" t="s">
        <v>227</v>
      </c>
      <c r="B4" s="9"/>
      <c r="C4" s="10"/>
      <c r="D4" s="10"/>
      <c r="E4" s="11"/>
      <c r="F4" s="11"/>
    </row>
    <row r="5" spans="1:6" ht="53.25" customHeight="1" x14ac:dyDescent="0.25">
      <c r="A5" s="64" t="s">
        <v>144</v>
      </c>
      <c r="B5" s="64" t="s">
        <v>69</v>
      </c>
      <c r="C5" s="64" t="s">
        <v>145</v>
      </c>
      <c r="D5" s="64" t="s">
        <v>146</v>
      </c>
      <c r="E5" s="64" t="s">
        <v>147</v>
      </c>
      <c r="F5" s="64" t="s">
        <v>148</v>
      </c>
    </row>
    <row r="6" spans="1:6" ht="30.75" customHeight="1" x14ac:dyDescent="0.25">
      <c r="A6" s="65">
        <v>1</v>
      </c>
      <c r="B6" s="24"/>
      <c r="C6" s="24"/>
      <c r="D6" s="24"/>
      <c r="E6" s="66" t="s">
        <v>149</v>
      </c>
      <c r="F6" s="67"/>
    </row>
    <row r="7" spans="1:6" ht="30.75" customHeight="1" x14ac:dyDescent="0.25">
      <c r="A7" s="65">
        <v>2</v>
      </c>
      <c r="B7" s="24"/>
      <c r="C7" s="24"/>
      <c r="D7" s="24"/>
      <c r="E7" s="66" t="s">
        <v>150</v>
      </c>
      <c r="F7" s="67"/>
    </row>
    <row r="8" spans="1:6" ht="30.75" customHeight="1" x14ac:dyDescent="0.25">
      <c r="A8" s="65">
        <v>3</v>
      </c>
      <c r="B8" s="24"/>
      <c r="C8" s="24"/>
      <c r="D8" s="24"/>
      <c r="E8" s="66" t="s">
        <v>151</v>
      </c>
      <c r="F8" s="67"/>
    </row>
    <row r="9" spans="1:6" ht="30.75" customHeight="1" x14ac:dyDescent="0.25">
      <c r="A9" s="65">
        <v>4</v>
      </c>
      <c r="B9" s="24"/>
      <c r="C9" s="24"/>
      <c r="D9" s="24"/>
      <c r="E9" s="66" t="s">
        <v>152</v>
      </c>
      <c r="F9" s="67"/>
    </row>
    <row r="10" spans="1:6" ht="30.75" customHeight="1" x14ac:dyDescent="0.25">
      <c r="A10" s="65">
        <v>5</v>
      </c>
      <c r="B10" s="24"/>
      <c r="C10" s="24"/>
      <c r="D10" s="24"/>
      <c r="E10" s="66" t="s">
        <v>153</v>
      </c>
      <c r="F10" s="67"/>
    </row>
    <row r="11" spans="1:6" ht="30.75" customHeight="1" x14ac:dyDescent="0.25">
      <c r="A11" s="65">
        <v>6</v>
      </c>
      <c r="B11" s="24"/>
      <c r="C11" s="24"/>
      <c r="D11" s="24"/>
      <c r="E11" s="66" t="s">
        <v>154</v>
      </c>
      <c r="F11" s="67"/>
    </row>
    <row r="12" spans="1:6" ht="30.75" customHeight="1" x14ac:dyDescent="0.25">
      <c r="A12" s="65">
        <v>7</v>
      </c>
      <c r="B12" s="24"/>
      <c r="C12" s="24"/>
      <c r="D12" s="24"/>
      <c r="E12" s="66" t="s">
        <v>155</v>
      </c>
      <c r="F12" s="67"/>
    </row>
    <row r="13" spans="1:6" ht="30.75" customHeight="1" x14ac:dyDescent="0.25">
      <c r="A13" s="65">
        <v>8</v>
      </c>
      <c r="B13" s="24"/>
      <c r="C13" s="24"/>
      <c r="D13" s="24"/>
      <c r="E13" s="66" t="s">
        <v>156</v>
      </c>
      <c r="F13" s="67"/>
    </row>
    <row r="14" spans="1:6" ht="30.75" customHeight="1" x14ac:dyDescent="0.25">
      <c r="A14" s="65">
        <v>9</v>
      </c>
      <c r="B14" s="24"/>
      <c r="C14" s="24"/>
      <c r="D14" s="24"/>
      <c r="E14" s="66" t="s">
        <v>157</v>
      </c>
      <c r="F14" s="67"/>
    </row>
    <row r="15" spans="1:6" s="13" customFormat="1" ht="30.75" customHeight="1" x14ac:dyDescent="0.25">
      <c r="A15" s="65">
        <v>10</v>
      </c>
      <c r="B15" s="24"/>
      <c r="C15" s="24"/>
      <c r="D15" s="24"/>
      <c r="E15" s="66" t="s">
        <v>158</v>
      </c>
      <c r="F15" s="67"/>
    </row>
    <row r="16" spans="1:6" ht="30.75" customHeight="1" x14ac:dyDescent="0.25">
      <c r="A16" s="65">
        <v>11</v>
      </c>
      <c r="B16" s="24"/>
      <c r="C16" s="24"/>
      <c r="D16" s="24"/>
      <c r="E16" s="66" t="s">
        <v>159</v>
      </c>
      <c r="F16" s="67"/>
    </row>
    <row r="17" spans="1:6" ht="30.75" customHeight="1" x14ac:dyDescent="0.25">
      <c r="A17" s="65">
        <v>12</v>
      </c>
      <c r="B17" s="24"/>
      <c r="C17" s="24"/>
      <c r="D17" s="24"/>
      <c r="E17" s="66" t="s">
        <v>160</v>
      </c>
      <c r="F17" s="67"/>
    </row>
    <row r="18" spans="1:6" ht="30.75" customHeight="1" x14ac:dyDescent="0.25">
      <c r="A18" s="65">
        <v>13</v>
      </c>
      <c r="B18" s="24"/>
      <c r="C18" s="24"/>
      <c r="D18" s="24"/>
      <c r="E18" s="66" t="s">
        <v>161</v>
      </c>
      <c r="F18" s="67"/>
    </row>
    <row r="19" spans="1:6" ht="30.75" customHeight="1" x14ac:dyDescent="0.25">
      <c r="A19" s="65">
        <v>14</v>
      </c>
      <c r="B19" s="24"/>
      <c r="C19" s="24"/>
      <c r="D19" s="24"/>
      <c r="E19" s="66" t="s">
        <v>162</v>
      </c>
      <c r="F19" s="67"/>
    </row>
    <row r="20" spans="1:6" ht="30.75" customHeight="1" x14ac:dyDescent="0.25">
      <c r="A20" s="65">
        <v>15</v>
      </c>
      <c r="B20" s="24"/>
      <c r="C20" s="24"/>
      <c r="D20" s="24"/>
      <c r="E20" s="66" t="s">
        <v>163</v>
      </c>
      <c r="F20" s="67"/>
    </row>
    <row r="21" spans="1:6" ht="27.75" customHeight="1" x14ac:dyDescent="0.25">
      <c r="A21" s="111" t="s">
        <v>164</v>
      </c>
      <c r="B21" s="112"/>
      <c r="C21" s="112"/>
      <c r="D21" s="112"/>
      <c r="E21" s="113"/>
      <c r="F21" s="68">
        <f>SUM(F6:F20)</f>
        <v>0</v>
      </c>
    </row>
  </sheetData>
  <sheetProtection password="E827" sheet="1" objects="1" scenarios="1" formatRows="0"/>
  <mergeCells count="5">
    <mergeCell ref="A21:E21"/>
    <mergeCell ref="A1:B1"/>
    <mergeCell ref="A2:B2"/>
    <mergeCell ref="C2:F2"/>
    <mergeCell ref="C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2E27C7-351E-4902-9230-A8513556BCF9}">
          <x14:formula1>
            <xm:f>listes!$A$16:$A$17</xm:f>
          </x14:formula1>
          <xm:sqref>B6:B20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3C4FF-D0D6-4A31-BD77-4C9EF491F4A6}">
  <dimension ref="A1:L21"/>
  <sheetViews>
    <sheetView zoomScale="85" zoomScaleNormal="85" workbookViewId="0">
      <selection activeCell="G7" sqref="G7"/>
    </sheetView>
  </sheetViews>
  <sheetFormatPr baseColWidth="10" defaultRowHeight="15" x14ac:dyDescent="0.25"/>
  <cols>
    <col min="1" max="1" width="7.7109375" style="1" customWidth="1"/>
    <col min="2" max="2" width="33.5703125" style="1" customWidth="1"/>
    <col min="3" max="3" width="7.7109375" style="1" customWidth="1"/>
    <col min="4" max="5" width="23.85546875" style="1" customWidth="1"/>
    <col min="6" max="6" width="7.7109375" style="1" customWidth="1"/>
    <col min="7" max="8" width="23.85546875" style="1" customWidth="1"/>
    <col min="9" max="9" width="7.7109375" style="1" customWidth="1"/>
    <col min="10" max="11" width="23.85546875" style="1" customWidth="1"/>
    <col min="12" max="12" width="92.42578125" style="1" customWidth="1"/>
    <col min="13" max="16384" width="11.42578125" style="1"/>
  </cols>
  <sheetData>
    <row r="1" spans="1:12" ht="15.75" customHeight="1" x14ac:dyDescent="0.25">
      <c r="A1" s="118" t="s">
        <v>1</v>
      </c>
      <c r="B1" s="119"/>
      <c r="C1" s="120"/>
      <c r="D1" s="121">
        <f>'1-Infos demandeur'!B1</f>
        <v>0</v>
      </c>
      <c r="E1" s="121"/>
      <c r="F1" s="121"/>
      <c r="G1" s="121"/>
      <c r="H1" s="121"/>
      <c r="I1" s="121"/>
      <c r="J1" s="121"/>
      <c r="K1" s="121"/>
      <c r="L1" s="121"/>
    </row>
    <row r="2" spans="1:12" ht="15.75" x14ac:dyDescent="0.25">
      <c r="A2" s="118" t="s">
        <v>2</v>
      </c>
      <c r="B2" s="119"/>
      <c r="C2" s="120"/>
      <c r="D2" s="121">
        <f>'1-Infos demandeur'!B2</f>
        <v>0</v>
      </c>
      <c r="E2" s="121"/>
      <c r="F2" s="121"/>
      <c r="G2" s="121"/>
      <c r="H2" s="121"/>
      <c r="I2" s="121"/>
      <c r="J2" s="121"/>
      <c r="K2" s="121"/>
      <c r="L2" s="121"/>
    </row>
    <row r="4" spans="1:12" ht="54" customHeight="1" x14ac:dyDescent="0.25">
      <c r="A4" s="122" t="s">
        <v>200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2" ht="33" customHeight="1" x14ac:dyDescent="0.25">
      <c r="A5" s="123" t="s">
        <v>165</v>
      </c>
      <c r="B5" s="125" t="s">
        <v>166</v>
      </c>
      <c r="C5" s="127" t="s">
        <v>167</v>
      </c>
      <c r="D5" s="127"/>
      <c r="E5" s="127"/>
      <c r="F5" s="118" t="s">
        <v>242</v>
      </c>
      <c r="G5" s="119"/>
      <c r="H5" s="120"/>
      <c r="I5" s="118" t="s">
        <v>243</v>
      </c>
      <c r="J5" s="119"/>
      <c r="K5" s="120"/>
      <c r="L5" s="116" t="s">
        <v>168</v>
      </c>
    </row>
    <row r="6" spans="1:12" ht="33.75" customHeight="1" x14ac:dyDescent="0.25">
      <c r="A6" s="124"/>
      <c r="B6" s="126"/>
      <c r="C6" s="64" t="s">
        <v>165</v>
      </c>
      <c r="D6" s="12" t="s">
        <v>169</v>
      </c>
      <c r="E6" s="12" t="s">
        <v>228</v>
      </c>
      <c r="F6" s="64" t="s">
        <v>165</v>
      </c>
      <c r="G6" s="12" t="s">
        <v>169</v>
      </c>
      <c r="H6" s="12" t="s">
        <v>228</v>
      </c>
      <c r="I6" s="64" t="s">
        <v>165</v>
      </c>
      <c r="J6" s="12" t="s">
        <v>169</v>
      </c>
      <c r="K6" s="12" t="s">
        <v>228</v>
      </c>
      <c r="L6" s="117"/>
    </row>
    <row r="7" spans="1:12" ht="30" customHeight="1" x14ac:dyDescent="0.25">
      <c r="A7" s="69">
        <v>1</v>
      </c>
      <c r="B7" s="70" t="s">
        <v>241</v>
      </c>
      <c r="C7" s="70" t="s">
        <v>149</v>
      </c>
      <c r="D7" s="70" t="s">
        <v>241</v>
      </c>
      <c r="E7" s="76">
        <f>'3-Dépenses présentées'!F6</f>
        <v>0</v>
      </c>
      <c r="F7" s="70" t="s">
        <v>170</v>
      </c>
      <c r="G7" s="71"/>
      <c r="H7" s="71"/>
      <c r="I7" s="70" t="s">
        <v>171</v>
      </c>
      <c r="J7" s="71"/>
      <c r="K7" s="71"/>
      <c r="L7" s="72"/>
    </row>
    <row r="8" spans="1:12" ht="30" customHeight="1" x14ac:dyDescent="0.25">
      <c r="A8" s="69">
        <v>2</v>
      </c>
      <c r="B8" s="70" t="s">
        <v>241</v>
      </c>
      <c r="C8" s="70" t="s">
        <v>150</v>
      </c>
      <c r="D8" s="70" t="s">
        <v>241</v>
      </c>
      <c r="E8" s="76">
        <f>'3-Dépenses présentées'!F7</f>
        <v>0</v>
      </c>
      <c r="F8" s="70" t="s">
        <v>172</v>
      </c>
      <c r="G8" s="71"/>
      <c r="H8" s="71"/>
      <c r="I8" s="70" t="s">
        <v>173</v>
      </c>
      <c r="J8" s="71"/>
      <c r="K8" s="71"/>
      <c r="L8" s="72"/>
    </row>
    <row r="9" spans="1:12" ht="30" customHeight="1" x14ac:dyDescent="0.25">
      <c r="A9" s="69">
        <v>3</v>
      </c>
      <c r="B9" s="70" t="s">
        <v>241</v>
      </c>
      <c r="C9" s="70" t="s">
        <v>151</v>
      </c>
      <c r="D9" s="70" t="s">
        <v>241</v>
      </c>
      <c r="E9" s="76">
        <f>'3-Dépenses présentées'!F8</f>
        <v>0</v>
      </c>
      <c r="F9" s="70" t="s">
        <v>174</v>
      </c>
      <c r="G9" s="71"/>
      <c r="H9" s="71"/>
      <c r="I9" s="70" t="s">
        <v>175</v>
      </c>
      <c r="J9" s="71"/>
      <c r="K9" s="71"/>
      <c r="L9" s="73"/>
    </row>
    <row r="10" spans="1:12" ht="30" customHeight="1" x14ac:dyDescent="0.25">
      <c r="A10" s="69">
        <v>4</v>
      </c>
      <c r="B10" s="70" t="s">
        <v>241</v>
      </c>
      <c r="C10" s="70" t="s">
        <v>152</v>
      </c>
      <c r="D10" s="70" t="s">
        <v>241</v>
      </c>
      <c r="E10" s="76">
        <f>'3-Dépenses présentées'!F9</f>
        <v>0</v>
      </c>
      <c r="F10" s="70" t="s">
        <v>176</v>
      </c>
      <c r="G10" s="71"/>
      <c r="H10" s="71"/>
      <c r="I10" s="70" t="s">
        <v>177</v>
      </c>
      <c r="J10" s="71"/>
      <c r="K10" s="71"/>
      <c r="L10" s="73"/>
    </row>
    <row r="11" spans="1:12" ht="30" customHeight="1" x14ac:dyDescent="0.25">
      <c r="A11" s="69">
        <v>5</v>
      </c>
      <c r="B11" s="70" t="s">
        <v>241</v>
      </c>
      <c r="C11" s="70" t="s">
        <v>153</v>
      </c>
      <c r="D11" s="70" t="s">
        <v>241</v>
      </c>
      <c r="E11" s="76">
        <f>'3-Dépenses présentées'!F10</f>
        <v>0</v>
      </c>
      <c r="F11" s="70" t="s">
        <v>178</v>
      </c>
      <c r="G11" s="71"/>
      <c r="H11" s="71"/>
      <c r="I11" s="70" t="s">
        <v>179</v>
      </c>
      <c r="J11" s="71"/>
      <c r="K11" s="71"/>
      <c r="L11" s="73"/>
    </row>
    <row r="12" spans="1:12" ht="30" customHeight="1" x14ac:dyDescent="0.25">
      <c r="A12" s="69">
        <v>6</v>
      </c>
      <c r="B12" s="70" t="s">
        <v>241</v>
      </c>
      <c r="C12" s="70" t="s">
        <v>154</v>
      </c>
      <c r="D12" s="70" t="s">
        <v>241</v>
      </c>
      <c r="E12" s="76">
        <f>'3-Dépenses présentées'!F11</f>
        <v>0</v>
      </c>
      <c r="F12" s="70" t="s">
        <v>180</v>
      </c>
      <c r="G12" s="71"/>
      <c r="H12" s="71"/>
      <c r="I12" s="70" t="s">
        <v>181</v>
      </c>
      <c r="J12" s="71"/>
      <c r="K12" s="71"/>
      <c r="L12" s="73"/>
    </row>
    <row r="13" spans="1:12" ht="30" customHeight="1" x14ac:dyDescent="0.25">
      <c r="A13" s="69">
        <v>7</v>
      </c>
      <c r="B13" s="70" t="s">
        <v>241</v>
      </c>
      <c r="C13" s="70" t="s">
        <v>155</v>
      </c>
      <c r="D13" s="70" t="s">
        <v>241</v>
      </c>
      <c r="E13" s="76">
        <f>'3-Dépenses présentées'!F12</f>
        <v>0</v>
      </c>
      <c r="F13" s="70" t="s">
        <v>182</v>
      </c>
      <c r="G13" s="71"/>
      <c r="H13" s="71"/>
      <c r="I13" s="70" t="s">
        <v>183</v>
      </c>
      <c r="J13" s="71"/>
      <c r="K13" s="71"/>
      <c r="L13" s="73"/>
    </row>
    <row r="14" spans="1:12" ht="30" customHeight="1" x14ac:dyDescent="0.25">
      <c r="A14" s="69">
        <v>8</v>
      </c>
      <c r="B14" s="70" t="s">
        <v>241</v>
      </c>
      <c r="C14" s="70" t="s">
        <v>156</v>
      </c>
      <c r="D14" s="70" t="s">
        <v>241</v>
      </c>
      <c r="E14" s="76">
        <f>'3-Dépenses présentées'!F13</f>
        <v>0</v>
      </c>
      <c r="F14" s="70" t="s">
        <v>184</v>
      </c>
      <c r="G14" s="71"/>
      <c r="H14" s="71"/>
      <c r="I14" s="70" t="s">
        <v>185</v>
      </c>
      <c r="J14" s="71"/>
      <c r="K14" s="71"/>
      <c r="L14" s="73"/>
    </row>
    <row r="15" spans="1:12" ht="30" customHeight="1" x14ac:dyDescent="0.25">
      <c r="A15" s="69">
        <v>9</v>
      </c>
      <c r="B15" s="70" t="s">
        <v>241</v>
      </c>
      <c r="C15" s="70" t="s">
        <v>157</v>
      </c>
      <c r="D15" s="70" t="s">
        <v>241</v>
      </c>
      <c r="E15" s="76">
        <f>'3-Dépenses présentées'!F14</f>
        <v>0</v>
      </c>
      <c r="F15" s="70" t="s">
        <v>186</v>
      </c>
      <c r="G15" s="71"/>
      <c r="H15" s="71"/>
      <c r="I15" s="70" t="s">
        <v>187</v>
      </c>
      <c r="J15" s="71"/>
      <c r="K15" s="71"/>
      <c r="L15" s="71"/>
    </row>
    <row r="16" spans="1:12" ht="30" customHeight="1" x14ac:dyDescent="0.25">
      <c r="A16" s="69">
        <v>10</v>
      </c>
      <c r="B16" s="70" t="s">
        <v>241</v>
      </c>
      <c r="C16" s="70" t="s">
        <v>158</v>
      </c>
      <c r="D16" s="70" t="s">
        <v>241</v>
      </c>
      <c r="E16" s="76">
        <f>'3-Dépenses présentées'!F15</f>
        <v>0</v>
      </c>
      <c r="F16" s="70" t="s">
        <v>188</v>
      </c>
      <c r="G16" s="71"/>
      <c r="H16" s="71"/>
      <c r="I16" s="70" t="s">
        <v>189</v>
      </c>
      <c r="J16" s="71"/>
      <c r="K16" s="71"/>
      <c r="L16" s="73"/>
    </row>
    <row r="17" spans="1:12" ht="30" customHeight="1" x14ac:dyDescent="0.25">
      <c r="A17" s="69">
        <v>11</v>
      </c>
      <c r="B17" s="70" t="s">
        <v>241</v>
      </c>
      <c r="C17" s="70" t="s">
        <v>159</v>
      </c>
      <c r="D17" s="70" t="s">
        <v>241</v>
      </c>
      <c r="E17" s="76">
        <f>'3-Dépenses présentées'!F16</f>
        <v>0</v>
      </c>
      <c r="F17" s="70" t="s">
        <v>190</v>
      </c>
      <c r="G17" s="71"/>
      <c r="H17" s="71"/>
      <c r="I17" s="70" t="s">
        <v>191</v>
      </c>
      <c r="J17" s="71"/>
      <c r="K17" s="71"/>
      <c r="L17" s="73"/>
    </row>
    <row r="18" spans="1:12" ht="30" customHeight="1" x14ac:dyDescent="0.25">
      <c r="A18" s="69">
        <v>12</v>
      </c>
      <c r="B18" s="70" t="s">
        <v>241</v>
      </c>
      <c r="C18" s="70" t="s">
        <v>160</v>
      </c>
      <c r="D18" s="70" t="s">
        <v>241</v>
      </c>
      <c r="E18" s="76">
        <f>'3-Dépenses présentées'!F17</f>
        <v>0</v>
      </c>
      <c r="F18" s="70" t="s">
        <v>192</v>
      </c>
      <c r="G18" s="71"/>
      <c r="H18" s="71"/>
      <c r="I18" s="70" t="s">
        <v>193</v>
      </c>
      <c r="J18" s="71"/>
      <c r="K18" s="71"/>
      <c r="L18" s="73"/>
    </row>
    <row r="19" spans="1:12" ht="30" customHeight="1" x14ac:dyDescent="0.25">
      <c r="A19" s="69">
        <v>13</v>
      </c>
      <c r="B19" s="70" t="s">
        <v>241</v>
      </c>
      <c r="C19" s="70" t="s">
        <v>161</v>
      </c>
      <c r="D19" s="70" t="s">
        <v>241</v>
      </c>
      <c r="E19" s="76">
        <f>'3-Dépenses présentées'!F18</f>
        <v>0</v>
      </c>
      <c r="F19" s="70" t="s">
        <v>194</v>
      </c>
      <c r="G19" s="71"/>
      <c r="H19" s="71"/>
      <c r="I19" s="70" t="s">
        <v>195</v>
      </c>
      <c r="J19" s="71"/>
      <c r="K19" s="71"/>
      <c r="L19" s="73"/>
    </row>
    <row r="20" spans="1:12" ht="30" customHeight="1" x14ac:dyDescent="0.25">
      <c r="A20" s="69">
        <v>14</v>
      </c>
      <c r="B20" s="70" t="s">
        <v>241</v>
      </c>
      <c r="C20" s="70" t="s">
        <v>162</v>
      </c>
      <c r="D20" s="70" t="s">
        <v>241</v>
      </c>
      <c r="E20" s="76">
        <f>'3-Dépenses présentées'!F19</f>
        <v>0</v>
      </c>
      <c r="F20" s="70" t="s">
        <v>196</v>
      </c>
      <c r="G20" s="71"/>
      <c r="H20" s="71"/>
      <c r="I20" s="70" t="s">
        <v>197</v>
      </c>
      <c r="J20" s="71"/>
      <c r="K20" s="71"/>
      <c r="L20" s="73"/>
    </row>
    <row r="21" spans="1:12" ht="30" customHeight="1" x14ac:dyDescent="0.25">
      <c r="A21" s="69">
        <v>15</v>
      </c>
      <c r="B21" s="70" t="s">
        <v>241</v>
      </c>
      <c r="C21" s="70" t="s">
        <v>163</v>
      </c>
      <c r="D21" s="70" t="s">
        <v>241</v>
      </c>
      <c r="E21" s="76">
        <f>'3-Dépenses présentées'!F20</f>
        <v>0</v>
      </c>
      <c r="F21" s="70" t="s">
        <v>198</v>
      </c>
      <c r="G21" s="71"/>
      <c r="H21" s="71"/>
      <c r="I21" s="70" t="s">
        <v>199</v>
      </c>
      <c r="J21" s="71"/>
      <c r="K21" s="71"/>
      <c r="L21" s="73"/>
    </row>
  </sheetData>
  <sheetProtection algorithmName="SHA-512" hashValue="Smv9sTR7DSAGMdBKccShBoc0mj913u4jGvRl2gy0D07aBp1PrC08pVprNxPMlgr0JPB3QiMS1RxjCkS1EhdlgQ==" saltValue="pA3Geh9T+WZIXuS1XxgSrA==" spinCount="100000" sheet="1" objects="1" scenarios="1" formatRows="0"/>
  <mergeCells count="11">
    <mergeCell ref="L5:L6"/>
    <mergeCell ref="A1:C1"/>
    <mergeCell ref="A2:C2"/>
    <mergeCell ref="D1:L1"/>
    <mergeCell ref="D2:L2"/>
    <mergeCell ref="A4:L4"/>
    <mergeCell ref="A5:A6"/>
    <mergeCell ref="B5:B6"/>
    <mergeCell ref="C5:E5"/>
    <mergeCell ref="F5:H5"/>
    <mergeCell ref="I5:K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34A8-06B5-48AD-BC2C-B69053A924E2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8" width="18.5703125" customWidth="1"/>
  </cols>
  <sheetData>
    <row r="1" spans="1:8" ht="150" customHeight="1" x14ac:dyDescent="0.25">
      <c r="A1" s="3" t="s">
        <v>74</v>
      </c>
      <c r="B1" s="3" t="s">
        <v>75</v>
      </c>
      <c r="C1" s="3" t="s">
        <v>103</v>
      </c>
      <c r="D1" s="3" t="s">
        <v>35</v>
      </c>
      <c r="E1" s="3" t="s">
        <v>36</v>
      </c>
      <c r="F1" s="3" t="s">
        <v>37</v>
      </c>
      <c r="G1" s="3" t="s">
        <v>76</v>
      </c>
      <c r="H1" s="3" t="s">
        <v>38</v>
      </c>
    </row>
    <row r="2" spans="1:8" ht="24.75" customHeight="1" x14ac:dyDescent="0.25">
      <c r="A2" s="128"/>
      <c r="B2" s="14">
        <v>1</v>
      </c>
      <c r="C2" s="24"/>
      <c r="D2" s="25"/>
      <c r="E2" s="15"/>
      <c r="F2" s="26"/>
      <c r="G2" s="25"/>
      <c r="H2" s="27"/>
    </row>
    <row r="3" spans="1:8" ht="24.75" customHeight="1" x14ac:dyDescent="0.25">
      <c r="A3" s="129"/>
      <c r="B3" s="14">
        <v>2</v>
      </c>
      <c r="C3" s="24"/>
      <c r="D3" s="25"/>
      <c r="E3" s="15"/>
      <c r="F3" s="26"/>
      <c r="G3" s="25"/>
      <c r="H3" s="27"/>
    </row>
    <row r="4" spans="1:8" ht="24.75" customHeight="1" x14ac:dyDescent="0.25">
      <c r="A4" s="129"/>
      <c r="B4" s="14">
        <v>3</v>
      </c>
      <c r="C4" s="24"/>
      <c r="D4" s="25"/>
      <c r="E4" s="15"/>
      <c r="F4" s="26"/>
      <c r="G4" s="25"/>
      <c r="H4" s="27"/>
    </row>
    <row r="5" spans="1:8" ht="24.75" customHeight="1" x14ac:dyDescent="0.25">
      <c r="A5" s="129"/>
      <c r="B5" s="14">
        <v>4</v>
      </c>
      <c r="C5" s="24"/>
      <c r="D5" s="25"/>
      <c r="E5" s="15"/>
      <c r="F5" s="26"/>
      <c r="G5" s="25"/>
      <c r="H5" s="27"/>
    </row>
    <row r="6" spans="1:8" ht="24.75" customHeight="1" x14ac:dyDescent="0.25">
      <c r="A6" s="130"/>
      <c r="B6" s="14">
        <v>5</v>
      </c>
      <c r="C6" s="24"/>
      <c r="D6" s="25"/>
      <c r="E6" s="15"/>
      <c r="F6" s="26"/>
      <c r="G6" s="25"/>
      <c r="H6" s="27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67A639-AA8F-4A24-BCF2-BBEDFDC3BE0A}">
          <x14:formula1>
            <xm:f>listes!$A$1:$A$2</xm:f>
          </x14:formula1>
          <xm:sqref>A2:A6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F1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0" sqref="C20"/>
    </sheetView>
  </sheetViews>
  <sheetFormatPr baseColWidth="10" defaultColWidth="11.42578125" defaultRowHeight="15" x14ac:dyDescent="0.25"/>
  <cols>
    <col min="1" max="1" width="61.42578125" style="93" customWidth="1"/>
    <col min="2" max="2" width="33.5703125" style="96" customWidth="1"/>
    <col min="3" max="3" width="80.140625" style="93" customWidth="1"/>
    <col min="4" max="4" width="3.42578125" style="93" customWidth="1"/>
    <col min="5" max="5" width="22.42578125" style="93" bestFit="1" customWidth="1"/>
    <col min="6" max="6" width="21.5703125" style="93" customWidth="1"/>
    <col min="7" max="16384" width="11.42578125" style="93"/>
  </cols>
  <sheetData>
    <row r="1" spans="1:6" ht="15.75" x14ac:dyDescent="0.25">
      <c r="A1" s="92" t="s">
        <v>1</v>
      </c>
      <c r="B1" s="131">
        <f>'1-Infos demandeur'!B1</f>
        <v>0</v>
      </c>
      <c r="C1" s="131"/>
    </row>
    <row r="2" spans="1:6" ht="15.75" x14ac:dyDescent="0.25">
      <c r="A2" s="92" t="s">
        <v>2</v>
      </c>
      <c r="B2" s="131">
        <f>'1-Infos demandeur'!B2</f>
        <v>0</v>
      </c>
      <c r="C2" s="131"/>
    </row>
    <row r="4" spans="1:6" ht="42" customHeight="1" x14ac:dyDescent="0.25">
      <c r="A4" s="94" t="s">
        <v>0</v>
      </c>
      <c r="B4" s="92" t="s">
        <v>41</v>
      </c>
      <c r="C4" s="94" t="s">
        <v>12</v>
      </c>
    </row>
    <row r="5" spans="1:6" ht="59.25" customHeight="1" x14ac:dyDescent="0.25">
      <c r="A5" s="97" t="s">
        <v>231</v>
      </c>
      <c r="B5" s="22"/>
      <c r="C5" s="23"/>
      <c r="F5" s="95"/>
    </row>
    <row r="6" spans="1:6" ht="59.25" customHeight="1" x14ac:dyDescent="0.25">
      <c r="A6" s="97" t="s">
        <v>232</v>
      </c>
      <c r="B6" s="22"/>
      <c r="C6" s="23"/>
    </row>
    <row r="7" spans="1:6" ht="59.25" customHeight="1" x14ac:dyDescent="0.25">
      <c r="A7" s="97" t="s">
        <v>223</v>
      </c>
      <c r="B7" s="86" t="e">
        <f>('1-Infos demandeur'!C11+'1-Infos demandeur'!D11)/('1-Infos demandeur'!C12+'1-Infos demandeur'!D12)</f>
        <v>#DIV/0!</v>
      </c>
      <c r="C7" s="87" t="s">
        <v>239</v>
      </c>
    </row>
    <row r="10" spans="1:6" x14ac:dyDescent="0.25">
      <c r="B10" s="93"/>
    </row>
  </sheetData>
  <sheetProtection password="E827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D4E18C3-58C5-4830-8C27-72D2CE71BA55}">
          <x14:formula1>
            <xm:f>listes!$A$4:$A$6</xm:f>
          </x14:formula1>
          <xm:sqref>B5</xm:sqref>
        </x14:dataValidation>
        <x14:dataValidation type="list" allowBlank="1" showInputMessage="1" showErrorMessage="1" xr:uid="{1CF2F560-F541-4732-A895-118D5D0CA7E1}">
          <x14:formula1>
            <xm:f>listes!$A$8:$A$10</xm:f>
          </x14:formula1>
          <xm:sqref>B6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FAB4-401A-4894-BF6A-71FB4940540C}">
  <dimension ref="A1:L123"/>
  <sheetViews>
    <sheetView zoomScale="70" zoomScaleNormal="70" workbookViewId="0">
      <pane ySplit="1" topLeftCell="A2" activePane="bottomLeft" state="frozen"/>
      <selection pane="bottomLeft" activeCell="C4" sqref="C4:D4"/>
    </sheetView>
  </sheetViews>
  <sheetFormatPr baseColWidth="10" defaultColWidth="11.42578125" defaultRowHeight="14.25" x14ac:dyDescent="0.25"/>
  <cols>
    <col min="1" max="1" width="23.7109375" style="77" customWidth="1"/>
    <col min="2" max="2" width="25.85546875" style="77" customWidth="1"/>
    <col min="3" max="3" width="28.140625" style="77" customWidth="1"/>
    <col min="4" max="4" width="25.42578125" style="77" customWidth="1"/>
    <col min="5" max="5" width="24.5703125" style="77" customWidth="1"/>
    <col min="6" max="6" width="24.85546875" style="77" customWidth="1"/>
    <col min="7" max="16384" width="11.42578125" style="77"/>
  </cols>
  <sheetData>
    <row r="1" spans="1:6" ht="39" customHeight="1" x14ac:dyDescent="0.25">
      <c r="A1" s="148" t="s">
        <v>42</v>
      </c>
      <c r="B1" s="148"/>
      <c r="C1" s="148"/>
      <c r="D1" s="148"/>
      <c r="E1" s="148"/>
      <c r="F1" s="148"/>
    </row>
    <row r="2" spans="1:6" s="80" customFormat="1" ht="30" customHeight="1" x14ac:dyDescent="0.25">
      <c r="A2" s="149" t="s">
        <v>100</v>
      </c>
      <c r="B2" s="150"/>
      <c r="C2" s="150"/>
      <c r="D2" s="150"/>
      <c r="E2" s="78" t="s">
        <v>43</v>
      </c>
      <c r="F2" s="79" t="s">
        <v>44</v>
      </c>
    </row>
    <row r="3" spans="1:6" s="80" customFormat="1" ht="30" customHeight="1" x14ac:dyDescent="0.25">
      <c r="A3" s="141" t="s">
        <v>1</v>
      </c>
      <c r="B3" s="141"/>
      <c r="C3" s="147">
        <f>'1-Infos demandeur'!B1</f>
        <v>0</v>
      </c>
      <c r="D3" s="147"/>
      <c r="E3" s="50"/>
      <c r="F3" s="51"/>
    </row>
    <row r="4" spans="1:6" ht="36.75" customHeight="1" x14ac:dyDescent="0.25">
      <c r="A4" s="141" t="s">
        <v>128</v>
      </c>
      <c r="B4" s="141"/>
      <c r="C4" s="142"/>
      <c r="D4" s="142"/>
      <c r="E4" s="46"/>
      <c r="F4" s="54"/>
    </row>
    <row r="5" spans="1:6" ht="36.75" customHeight="1" x14ac:dyDescent="0.25">
      <c r="A5" s="141" t="s">
        <v>106</v>
      </c>
      <c r="B5" s="141"/>
      <c r="C5" s="142"/>
      <c r="D5" s="142"/>
      <c r="E5" s="46"/>
      <c r="F5" s="54"/>
    </row>
    <row r="6" spans="1:6" ht="46.5" customHeight="1" x14ac:dyDescent="0.25">
      <c r="A6" s="141" t="s">
        <v>107</v>
      </c>
      <c r="B6" s="141"/>
      <c r="C6" s="142"/>
      <c r="D6" s="142"/>
      <c r="E6" s="46"/>
      <c r="F6" s="54"/>
    </row>
    <row r="7" spans="1:6" ht="36.75" customHeight="1" x14ac:dyDescent="0.25">
      <c r="A7" s="141" t="s">
        <v>105</v>
      </c>
      <c r="B7" s="141"/>
      <c r="C7" s="142"/>
      <c r="D7" s="142"/>
      <c r="E7" s="54"/>
      <c r="F7" s="54"/>
    </row>
    <row r="8" spans="1:6" ht="32.25" customHeight="1" x14ac:dyDescent="0.25">
      <c r="A8" s="144" t="s">
        <v>130</v>
      </c>
      <c r="B8" s="145"/>
      <c r="C8" s="145"/>
      <c r="D8" s="145"/>
      <c r="E8" s="78" t="s">
        <v>43</v>
      </c>
      <c r="F8" s="79" t="s">
        <v>44</v>
      </c>
    </row>
    <row r="9" spans="1:6" ht="26.25" customHeight="1" x14ac:dyDescent="0.25">
      <c r="A9" s="141" t="s">
        <v>73</v>
      </c>
      <c r="B9" s="141"/>
      <c r="C9" s="142"/>
      <c r="D9" s="142"/>
      <c r="E9" s="46"/>
      <c r="F9" s="54"/>
    </row>
    <row r="10" spans="1:6" ht="26.25" customHeight="1" x14ac:dyDescent="0.25">
      <c r="A10" s="141" t="s">
        <v>77</v>
      </c>
      <c r="B10" s="141"/>
      <c r="C10" s="142"/>
      <c r="D10" s="142"/>
      <c r="E10" s="46"/>
      <c r="F10" s="54"/>
    </row>
    <row r="11" spans="1:6" ht="26.25" customHeight="1" x14ac:dyDescent="0.25">
      <c r="A11" s="141" t="s">
        <v>108</v>
      </c>
      <c r="B11" s="141"/>
      <c r="C11" s="142"/>
      <c r="D11" s="142"/>
      <c r="E11" s="46"/>
      <c r="F11" s="54"/>
    </row>
    <row r="12" spans="1:6" ht="26.25" customHeight="1" x14ac:dyDescent="0.25">
      <c r="A12" s="141" t="s">
        <v>72</v>
      </c>
      <c r="B12" s="141"/>
      <c r="C12" s="142"/>
      <c r="D12" s="142"/>
      <c r="E12" s="46"/>
      <c r="F12" s="54"/>
    </row>
    <row r="13" spans="1:6" ht="30" customHeight="1" x14ac:dyDescent="0.25">
      <c r="A13" s="141" t="s">
        <v>129</v>
      </c>
      <c r="B13" s="141"/>
      <c r="C13" s="142"/>
      <c r="D13" s="142"/>
      <c r="E13" s="46"/>
      <c r="F13" s="54"/>
    </row>
    <row r="14" spans="1:6" ht="26.25" customHeight="1" x14ac:dyDescent="0.25">
      <c r="A14" s="141" t="s">
        <v>109</v>
      </c>
      <c r="B14" s="141"/>
      <c r="C14" s="142"/>
      <c r="D14" s="142"/>
      <c r="E14" s="46"/>
      <c r="F14" s="54"/>
    </row>
    <row r="15" spans="1:6" ht="26.25" customHeight="1" x14ac:dyDescent="0.25">
      <c r="A15" s="141" t="s">
        <v>71</v>
      </c>
      <c r="B15" s="141"/>
      <c r="C15" s="142"/>
      <c r="D15" s="142"/>
      <c r="E15" s="46"/>
      <c r="F15" s="54"/>
    </row>
    <row r="16" spans="1:6" ht="26.25" customHeight="1" x14ac:dyDescent="0.25">
      <c r="A16" s="141" t="s">
        <v>104</v>
      </c>
      <c r="B16" s="141"/>
      <c r="C16" s="142"/>
      <c r="D16" s="142"/>
      <c r="E16" s="46"/>
      <c r="F16" s="54"/>
    </row>
    <row r="17" spans="1:6" ht="42" customHeight="1" x14ac:dyDescent="0.25">
      <c r="A17" s="141" t="s">
        <v>101</v>
      </c>
      <c r="B17" s="141"/>
      <c r="C17" s="142"/>
      <c r="D17" s="142"/>
      <c r="E17" s="46"/>
      <c r="F17" s="54"/>
    </row>
    <row r="18" spans="1:6" ht="44.25" customHeight="1" x14ac:dyDescent="0.25">
      <c r="A18" s="143" t="s">
        <v>131</v>
      </c>
      <c r="B18" s="143"/>
      <c r="C18" s="143"/>
      <c r="D18" s="143"/>
      <c r="E18" s="79" t="s">
        <v>43</v>
      </c>
      <c r="F18" s="79" t="s">
        <v>44</v>
      </c>
    </row>
    <row r="19" spans="1:6" ht="45.75" customHeight="1" x14ac:dyDescent="0.25">
      <c r="A19" s="141" t="s">
        <v>140</v>
      </c>
      <c r="B19" s="141"/>
      <c r="C19" s="142"/>
      <c r="D19" s="142"/>
      <c r="E19" s="54"/>
      <c r="F19" s="54"/>
    </row>
    <row r="20" spans="1:6" ht="45.75" customHeight="1" x14ac:dyDescent="0.25">
      <c r="A20" s="141" t="s">
        <v>85</v>
      </c>
      <c r="B20" s="141"/>
      <c r="C20" s="142"/>
      <c r="D20" s="142"/>
      <c r="E20" s="54"/>
      <c r="F20" s="54"/>
    </row>
    <row r="21" spans="1:6" ht="45.75" customHeight="1" x14ac:dyDescent="0.25">
      <c r="A21" s="141" t="s">
        <v>86</v>
      </c>
      <c r="B21" s="141"/>
      <c r="C21" s="142"/>
      <c r="D21" s="142"/>
      <c r="E21" s="54"/>
      <c r="F21" s="54"/>
    </row>
    <row r="22" spans="1:6" ht="43.5" customHeight="1" x14ac:dyDescent="0.25">
      <c r="A22" s="143" t="s">
        <v>132</v>
      </c>
      <c r="B22" s="143"/>
      <c r="C22" s="143"/>
      <c r="D22" s="143"/>
      <c r="E22" s="79" t="s">
        <v>43</v>
      </c>
      <c r="F22" s="79" t="s">
        <v>44</v>
      </c>
    </row>
    <row r="23" spans="1:6" ht="37.5" customHeight="1" x14ac:dyDescent="0.25">
      <c r="A23" s="141" t="s">
        <v>134</v>
      </c>
      <c r="B23" s="141"/>
      <c r="C23" s="142"/>
      <c r="D23" s="142"/>
      <c r="E23" s="54"/>
      <c r="F23" s="54"/>
    </row>
    <row r="24" spans="1:6" ht="37.5" customHeight="1" x14ac:dyDescent="0.25">
      <c r="A24" s="146" t="s">
        <v>135</v>
      </c>
      <c r="B24" s="146"/>
      <c r="C24" s="142"/>
      <c r="D24" s="142"/>
      <c r="E24" s="54"/>
      <c r="F24" s="54"/>
    </row>
    <row r="25" spans="1:6" ht="37.5" customHeight="1" x14ac:dyDescent="0.25">
      <c r="A25" s="141" t="s">
        <v>136</v>
      </c>
      <c r="B25" s="141"/>
      <c r="C25" s="142"/>
      <c r="D25" s="142"/>
      <c r="E25" s="54"/>
      <c r="F25" s="54"/>
    </row>
    <row r="26" spans="1:6" ht="37.5" customHeight="1" x14ac:dyDescent="0.25">
      <c r="A26" s="141" t="s">
        <v>133</v>
      </c>
      <c r="B26" s="141"/>
      <c r="C26" s="142"/>
      <c r="D26" s="142"/>
      <c r="E26" s="54"/>
      <c r="F26" s="54"/>
    </row>
    <row r="27" spans="1:6" ht="43.5" customHeight="1" x14ac:dyDescent="0.25">
      <c r="A27" s="144" t="s">
        <v>87</v>
      </c>
      <c r="B27" s="145"/>
      <c r="C27" s="79" t="s">
        <v>102</v>
      </c>
      <c r="D27" s="79" t="s">
        <v>78</v>
      </c>
      <c r="E27" s="79" t="s">
        <v>79</v>
      </c>
      <c r="F27" s="79" t="s">
        <v>45</v>
      </c>
    </row>
    <row r="28" spans="1:6" ht="15.75" customHeight="1" x14ac:dyDescent="0.25">
      <c r="A28" s="147" t="s">
        <v>91</v>
      </c>
      <c r="B28" s="147"/>
      <c r="C28" s="54"/>
      <c r="D28" s="17"/>
      <c r="E28" s="47"/>
      <c r="F28" s="52">
        <f t="shared" ref="F28:F42" si="0">D28*E28</f>
        <v>0</v>
      </c>
    </row>
    <row r="29" spans="1:6" ht="15.75" customHeight="1" x14ac:dyDescent="0.25">
      <c r="A29" s="147" t="s">
        <v>92</v>
      </c>
      <c r="B29" s="147"/>
      <c r="C29" s="54"/>
      <c r="D29" s="17"/>
      <c r="E29" s="47"/>
      <c r="F29" s="52">
        <f t="shared" si="0"/>
        <v>0</v>
      </c>
    </row>
    <row r="30" spans="1:6" ht="15.75" customHeight="1" x14ac:dyDescent="0.25">
      <c r="A30" s="147" t="s">
        <v>93</v>
      </c>
      <c r="B30" s="147"/>
      <c r="C30" s="54"/>
      <c r="D30" s="18"/>
      <c r="E30" s="48"/>
      <c r="F30" s="52">
        <f t="shared" si="0"/>
        <v>0</v>
      </c>
    </row>
    <row r="31" spans="1:6" ht="15.75" customHeight="1" x14ac:dyDescent="0.25">
      <c r="A31" s="147" t="s">
        <v>94</v>
      </c>
      <c r="B31" s="147"/>
      <c r="C31" s="54"/>
      <c r="D31" s="18"/>
      <c r="E31" s="48"/>
      <c r="F31" s="52">
        <f t="shared" si="0"/>
        <v>0</v>
      </c>
    </row>
    <row r="32" spans="1:6" ht="15.75" customHeight="1" x14ac:dyDescent="0.25">
      <c r="A32" s="147" t="s">
        <v>95</v>
      </c>
      <c r="B32" s="147"/>
      <c r="C32" s="54"/>
      <c r="D32" s="18"/>
      <c r="E32" s="48"/>
      <c r="F32" s="52">
        <f t="shared" si="0"/>
        <v>0</v>
      </c>
    </row>
    <row r="33" spans="1:6" ht="15.75" customHeight="1" x14ac:dyDescent="0.25">
      <c r="A33" s="147" t="s">
        <v>96</v>
      </c>
      <c r="B33" s="147"/>
      <c r="C33" s="54"/>
      <c r="D33" s="18"/>
      <c r="E33" s="48"/>
      <c r="F33" s="52">
        <f t="shared" si="0"/>
        <v>0</v>
      </c>
    </row>
    <row r="34" spans="1:6" ht="15.75" customHeight="1" x14ac:dyDescent="0.25">
      <c r="A34" s="147" t="s">
        <v>97</v>
      </c>
      <c r="B34" s="147"/>
      <c r="C34" s="54"/>
      <c r="D34" s="18"/>
      <c r="E34" s="48"/>
      <c r="F34" s="52">
        <f t="shared" si="0"/>
        <v>0</v>
      </c>
    </row>
    <row r="35" spans="1:6" ht="15.75" customHeight="1" x14ac:dyDescent="0.25">
      <c r="A35" s="147" t="s">
        <v>98</v>
      </c>
      <c r="B35" s="147"/>
      <c r="C35" s="54"/>
      <c r="D35" s="18"/>
      <c r="E35" s="48"/>
      <c r="F35" s="52">
        <f t="shared" si="0"/>
        <v>0</v>
      </c>
    </row>
    <row r="36" spans="1:6" ht="15.75" customHeight="1" x14ac:dyDescent="0.25">
      <c r="A36" s="147" t="s">
        <v>99</v>
      </c>
      <c r="B36" s="147"/>
      <c r="C36" s="54"/>
      <c r="D36" s="18"/>
      <c r="E36" s="48"/>
      <c r="F36" s="52">
        <f t="shared" si="0"/>
        <v>0</v>
      </c>
    </row>
    <row r="37" spans="1:6" ht="15.75" customHeight="1" x14ac:dyDescent="0.25">
      <c r="A37" s="147" t="s">
        <v>63</v>
      </c>
      <c r="B37" s="147"/>
      <c r="C37" s="54"/>
      <c r="D37" s="18"/>
      <c r="E37" s="19"/>
      <c r="F37" s="52">
        <f t="shared" si="0"/>
        <v>0</v>
      </c>
    </row>
    <row r="38" spans="1:6" ht="15.75" customHeight="1" x14ac:dyDescent="0.25">
      <c r="A38" s="147" t="s">
        <v>64</v>
      </c>
      <c r="B38" s="147"/>
      <c r="C38" s="54"/>
      <c r="D38" s="18"/>
      <c r="E38" s="19"/>
      <c r="F38" s="52">
        <f t="shared" si="0"/>
        <v>0</v>
      </c>
    </row>
    <row r="39" spans="1:6" ht="15.75" customHeight="1" x14ac:dyDescent="0.25">
      <c r="A39" s="147" t="s">
        <v>65</v>
      </c>
      <c r="B39" s="147"/>
      <c r="C39" s="54"/>
      <c r="D39" s="18"/>
      <c r="E39" s="19"/>
      <c r="F39" s="52">
        <f t="shared" si="0"/>
        <v>0</v>
      </c>
    </row>
    <row r="40" spans="1:6" ht="15.75" customHeight="1" x14ac:dyDescent="0.25">
      <c r="A40" s="147" t="s">
        <v>66</v>
      </c>
      <c r="B40" s="147"/>
      <c r="C40" s="54"/>
      <c r="D40" s="18"/>
      <c r="E40" s="19"/>
      <c r="F40" s="52">
        <f t="shared" si="0"/>
        <v>0</v>
      </c>
    </row>
    <row r="41" spans="1:6" s="80" customFormat="1" ht="15.75" customHeight="1" x14ac:dyDescent="0.25">
      <c r="A41" s="147" t="s">
        <v>67</v>
      </c>
      <c r="B41" s="147"/>
      <c r="C41" s="54"/>
      <c r="D41" s="18"/>
      <c r="E41" s="19"/>
      <c r="F41" s="52">
        <f t="shared" si="0"/>
        <v>0</v>
      </c>
    </row>
    <row r="42" spans="1:6" s="80" customFormat="1" ht="15.75" customHeight="1" x14ac:dyDescent="0.25">
      <c r="A42" s="147" t="s">
        <v>68</v>
      </c>
      <c r="B42" s="147"/>
      <c r="C42" s="54"/>
      <c r="D42" s="18"/>
      <c r="E42" s="19"/>
      <c r="F42" s="52">
        <f t="shared" si="0"/>
        <v>0</v>
      </c>
    </row>
    <row r="43" spans="1:6" ht="23.25" customHeight="1" x14ac:dyDescent="0.25">
      <c r="A43" s="159" t="s">
        <v>46</v>
      </c>
      <c r="B43" s="159"/>
      <c r="C43" s="159"/>
      <c r="D43" s="20">
        <f>SUM(D28:D42)</f>
        <v>0</v>
      </c>
      <c r="E43" s="21" t="s">
        <v>47</v>
      </c>
      <c r="F43" s="53">
        <f>SUM(F28:F42)</f>
        <v>0</v>
      </c>
    </row>
    <row r="44" spans="1:6" ht="42.75" customHeight="1" x14ac:dyDescent="0.25">
      <c r="A44" s="143" t="s">
        <v>88</v>
      </c>
      <c r="B44" s="143"/>
      <c r="C44" s="143"/>
      <c r="D44" s="143"/>
      <c r="E44" s="79" t="s">
        <v>43</v>
      </c>
      <c r="F44" s="79" t="s">
        <v>44</v>
      </c>
    </row>
    <row r="45" spans="1:6" ht="41.25" customHeight="1" x14ac:dyDescent="0.25">
      <c r="A45" s="141" t="s">
        <v>141</v>
      </c>
      <c r="B45" s="141"/>
      <c r="C45" s="142"/>
      <c r="D45" s="142"/>
      <c r="E45" s="54"/>
      <c r="F45" s="54"/>
    </row>
    <row r="46" spans="1:6" ht="41.25" customHeight="1" x14ac:dyDescent="0.25">
      <c r="A46" s="141" t="s">
        <v>84</v>
      </c>
      <c r="B46" s="141"/>
      <c r="C46" s="142"/>
      <c r="D46" s="142"/>
      <c r="E46" s="54"/>
      <c r="F46" s="54"/>
    </row>
    <row r="47" spans="1:6" ht="41.25" customHeight="1" x14ac:dyDescent="0.25">
      <c r="A47" s="141" t="s">
        <v>142</v>
      </c>
      <c r="B47" s="141"/>
      <c r="C47" s="142"/>
      <c r="D47" s="142"/>
      <c r="E47" s="54"/>
      <c r="F47" s="54"/>
    </row>
    <row r="48" spans="1:6" ht="41.25" customHeight="1" x14ac:dyDescent="0.25">
      <c r="A48" s="141" t="s">
        <v>82</v>
      </c>
      <c r="B48" s="141"/>
      <c r="C48" s="142"/>
      <c r="D48" s="142"/>
      <c r="E48" s="54"/>
      <c r="F48" s="54"/>
    </row>
    <row r="49" spans="1:12" ht="41.25" customHeight="1" x14ac:dyDescent="0.25">
      <c r="A49" s="134" t="s">
        <v>83</v>
      </c>
      <c r="B49" s="135"/>
      <c r="C49" s="132"/>
      <c r="D49" s="133"/>
      <c r="E49" s="54"/>
      <c r="F49" s="54"/>
    </row>
    <row r="50" spans="1:12" ht="41.25" customHeight="1" x14ac:dyDescent="0.25">
      <c r="A50" s="170" t="s">
        <v>217</v>
      </c>
      <c r="B50" s="171"/>
      <c r="C50" s="172"/>
      <c r="D50" s="63" t="s">
        <v>13</v>
      </c>
      <c r="E50" s="63" t="s">
        <v>14</v>
      </c>
      <c r="F50" s="63" t="s">
        <v>15</v>
      </c>
    </row>
    <row r="51" spans="1:12" ht="41.25" customHeight="1" x14ac:dyDescent="0.25">
      <c r="A51" s="164" t="s">
        <v>137</v>
      </c>
      <c r="B51" s="165"/>
      <c r="C51" s="166"/>
      <c r="D51" s="81">
        <f>'1-Infos demandeur'!B5</f>
        <v>0</v>
      </c>
      <c r="E51" s="81">
        <f>'1-Infos demandeur'!C5</f>
        <v>0</v>
      </c>
      <c r="F51" s="81">
        <f>'1-Infos demandeur'!D5</f>
        <v>0</v>
      </c>
      <c r="G51" s="139" t="s">
        <v>220</v>
      </c>
      <c r="H51" s="140"/>
      <c r="I51" s="140"/>
      <c r="J51" s="140"/>
      <c r="K51" s="140"/>
      <c r="L51" s="140"/>
    </row>
    <row r="52" spans="1:12" ht="33" customHeight="1" x14ac:dyDescent="0.25">
      <c r="A52" s="136" t="s">
        <v>138</v>
      </c>
      <c r="B52" s="137"/>
      <c r="C52" s="138"/>
      <c r="D52" s="7"/>
      <c r="E52" s="7"/>
      <c r="F52" s="7"/>
    </row>
    <row r="53" spans="1:12" ht="34.5" customHeight="1" x14ac:dyDescent="0.25">
      <c r="A53" s="136" t="s">
        <v>139</v>
      </c>
      <c r="B53" s="137"/>
      <c r="C53" s="138"/>
      <c r="D53" s="7"/>
      <c r="E53" s="7"/>
      <c r="F53" s="7"/>
    </row>
    <row r="54" spans="1:12" ht="41.25" customHeight="1" x14ac:dyDescent="0.25">
      <c r="A54" s="154" t="s">
        <v>216</v>
      </c>
      <c r="B54" s="154"/>
      <c r="C54" s="154"/>
      <c r="D54" s="6">
        <f>D52+D53</f>
        <v>0</v>
      </c>
      <c r="E54" s="6">
        <f t="shared" ref="E54:F54" si="1">E52+E53</f>
        <v>0</v>
      </c>
      <c r="F54" s="6">
        <f t="shared" si="1"/>
        <v>0</v>
      </c>
    </row>
    <row r="55" spans="1:12" ht="26.25" customHeight="1" x14ac:dyDescent="0.25">
      <c r="A55" s="167" t="s">
        <v>221</v>
      </c>
      <c r="B55" s="168"/>
      <c r="C55" s="168"/>
      <c r="D55" s="168"/>
      <c r="E55" s="168"/>
      <c r="F55" s="169"/>
    </row>
    <row r="56" spans="1:12" ht="41.25" customHeight="1" x14ac:dyDescent="0.25">
      <c r="A56" s="157" t="s">
        <v>48</v>
      </c>
      <c r="B56" s="158"/>
      <c r="C56" s="158"/>
      <c r="D56" s="7"/>
      <c r="E56" s="7"/>
      <c r="F56" s="7"/>
    </row>
    <row r="57" spans="1:12" ht="41.25" customHeight="1" x14ac:dyDescent="0.25">
      <c r="A57" s="157" t="s">
        <v>49</v>
      </c>
      <c r="B57" s="158"/>
      <c r="C57" s="158"/>
      <c r="D57" s="7"/>
      <c r="E57" s="7"/>
      <c r="F57" s="7"/>
    </row>
    <row r="58" spans="1:12" ht="41.25" customHeight="1" x14ac:dyDescent="0.25">
      <c r="A58" s="157" t="s">
        <v>50</v>
      </c>
      <c r="B58" s="158"/>
      <c r="C58" s="158"/>
      <c r="D58" s="7"/>
      <c r="E58" s="7"/>
      <c r="F58" s="7"/>
    </row>
    <row r="59" spans="1:12" ht="41.25" customHeight="1" x14ac:dyDescent="0.25">
      <c r="A59" s="157" t="s">
        <v>51</v>
      </c>
      <c r="B59" s="158"/>
      <c r="C59" s="158"/>
      <c r="D59" s="7"/>
      <c r="E59" s="7"/>
      <c r="F59" s="7"/>
    </row>
    <row r="60" spans="1:12" ht="23.25" customHeight="1" x14ac:dyDescent="0.25">
      <c r="A60" s="167" t="s">
        <v>222</v>
      </c>
      <c r="B60" s="168"/>
      <c r="C60" s="168"/>
      <c r="D60" s="168"/>
      <c r="E60" s="168"/>
      <c r="F60" s="169"/>
    </row>
    <row r="61" spans="1:12" ht="41.25" customHeight="1" x14ac:dyDescent="0.25">
      <c r="A61" s="157" t="s">
        <v>111</v>
      </c>
      <c r="B61" s="158"/>
      <c r="C61" s="158"/>
      <c r="D61" s="7"/>
      <c r="E61" s="7"/>
      <c r="F61" s="7"/>
    </row>
    <row r="62" spans="1:12" ht="41.25" customHeight="1" x14ac:dyDescent="0.25">
      <c r="A62" s="157" t="s">
        <v>52</v>
      </c>
      <c r="B62" s="158"/>
      <c r="C62" s="158"/>
      <c r="D62" s="7"/>
      <c r="E62" s="7"/>
      <c r="F62" s="7"/>
    </row>
    <row r="63" spans="1:12" ht="41.25" customHeight="1" x14ac:dyDescent="0.25">
      <c r="A63" s="157" t="s">
        <v>53</v>
      </c>
      <c r="B63" s="158"/>
      <c r="C63" s="158"/>
      <c r="D63" s="7"/>
      <c r="E63" s="7"/>
      <c r="F63" s="7"/>
    </row>
    <row r="64" spans="1:12" ht="41.25" customHeight="1" x14ac:dyDescent="0.25">
      <c r="A64" s="157" t="s">
        <v>54</v>
      </c>
      <c r="B64" s="158"/>
      <c r="C64" s="158"/>
      <c r="D64" s="7"/>
      <c r="E64" s="7"/>
      <c r="F64" s="7"/>
    </row>
    <row r="65" spans="1:6" ht="41.25" customHeight="1" x14ac:dyDescent="0.25">
      <c r="A65" s="157" t="s">
        <v>110</v>
      </c>
      <c r="B65" s="158"/>
      <c r="C65" s="158"/>
      <c r="D65" s="7"/>
      <c r="E65" s="7"/>
      <c r="F65" s="7"/>
    </row>
    <row r="66" spans="1:6" ht="41.25" customHeight="1" x14ac:dyDescent="0.25">
      <c r="A66" s="157" t="s">
        <v>51</v>
      </c>
      <c r="B66" s="158"/>
      <c r="C66" s="158"/>
      <c r="D66" s="7"/>
      <c r="E66" s="7"/>
      <c r="F66" s="7"/>
    </row>
    <row r="67" spans="1:6" ht="41.25" customHeight="1" x14ac:dyDescent="0.25">
      <c r="A67" s="154" t="s">
        <v>205</v>
      </c>
      <c r="B67" s="154"/>
      <c r="C67" s="154"/>
      <c r="D67" s="6">
        <f>D54-SUM(D56:D59)-SUM(D61:D66)</f>
        <v>0</v>
      </c>
      <c r="E67" s="6">
        <f>E54-SUM(E56:E59)-SUM(E61:E66)</f>
        <v>0</v>
      </c>
      <c r="F67" s="6">
        <f>F54-SUM(F56:F59)-SUM(F61:F66)</f>
        <v>0</v>
      </c>
    </row>
    <row r="68" spans="1:6" ht="34.5" customHeight="1" x14ac:dyDescent="0.25">
      <c r="A68" s="161" t="s">
        <v>212</v>
      </c>
      <c r="B68" s="162"/>
      <c r="C68" s="163"/>
      <c r="D68" s="49">
        <f>SUM(D69:D73)</f>
        <v>0</v>
      </c>
      <c r="E68" s="49">
        <f>SUM(E69:E73)</f>
        <v>0</v>
      </c>
      <c r="F68" s="49">
        <f>SUM(F69:F73)</f>
        <v>0</v>
      </c>
    </row>
    <row r="69" spans="1:6" ht="41.25" customHeight="1" x14ac:dyDescent="0.25">
      <c r="A69" s="157" t="s">
        <v>55</v>
      </c>
      <c r="B69" s="158"/>
      <c r="C69" s="158"/>
      <c r="D69" s="7"/>
      <c r="E69" s="7"/>
      <c r="F69" s="7"/>
    </row>
    <row r="70" spans="1:6" ht="41.25" customHeight="1" x14ac:dyDescent="0.25">
      <c r="A70" s="157" t="s">
        <v>56</v>
      </c>
      <c r="B70" s="158"/>
      <c r="C70" s="158"/>
      <c r="D70" s="7"/>
      <c r="E70" s="7"/>
      <c r="F70" s="7"/>
    </row>
    <row r="71" spans="1:6" ht="41.25" customHeight="1" x14ac:dyDescent="0.25">
      <c r="A71" s="157" t="s">
        <v>57</v>
      </c>
      <c r="B71" s="158"/>
      <c r="C71" s="158"/>
      <c r="D71" s="7"/>
      <c r="E71" s="7"/>
      <c r="F71" s="7"/>
    </row>
    <row r="72" spans="1:6" ht="41.25" customHeight="1" x14ac:dyDescent="0.25">
      <c r="A72" s="157" t="s">
        <v>58</v>
      </c>
      <c r="B72" s="158"/>
      <c r="C72" s="158"/>
      <c r="D72" s="7"/>
      <c r="E72" s="7"/>
      <c r="F72" s="7"/>
    </row>
    <row r="73" spans="1:6" ht="41.25" customHeight="1" x14ac:dyDescent="0.25">
      <c r="A73" s="157" t="s">
        <v>59</v>
      </c>
      <c r="B73" s="158"/>
      <c r="C73" s="158"/>
      <c r="D73" s="7"/>
      <c r="E73" s="7"/>
      <c r="F73" s="7"/>
    </row>
    <row r="74" spans="1:6" ht="41.25" customHeight="1" x14ac:dyDescent="0.25">
      <c r="A74" s="154" t="s">
        <v>204</v>
      </c>
      <c r="B74" s="154"/>
      <c r="C74" s="154"/>
      <c r="D74" s="6">
        <f>D67-SUM(D69:D73)</f>
        <v>0</v>
      </c>
      <c r="E74" s="6">
        <f>E67-SUM(E69:E73)</f>
        <v>0</v>
      </c>
      <c r="F74" s="6">
        <f>F67-SUM(F69:F73)</f>
        <v>0</v>
      </c>
    </row>
    <row r="75" spans="1:6" ht="41.25" customHeight="1" x14ac:dyDescent="0.25">
      <c r="A75" s="155" t="s">
        <v>207</v>
      </c>
      <c r="B75" s="156"/>
      <c r="C75" s="156"/>
      <c r="D75" s="7"/>
      <c r="E75" s="7"/>
      <c r="F75" s="7"/>
    </row>
    <row r="76" spans="1:6" ht="41.25" customHeight="1" x14ac:dyDescent="0.25">
      <c r="A76" s="155" t="s">
        <v>202</v>
      </c>
      <c r="B76" s="156"/>
      <c r="C76" s="156"/>
      <c r="D76" s="7"/>
      <c r="E76" s="7"/>
      <c r="F76" s="7"/>
    </row>
    <row r="77" spans="1:6" ht="41.25" customHeight="1" x14ac:dyDescent="0.25">
      <c r="A77" s="154" t="s">
        <v>203</v>
      </c>
      <c r="B77" s="154"/>
      <c r="C77" s="154"/>
      <c r="D77" s="6">
        <f>D74-D75-D76</f>
        <v>0</v>
      </c>
      <c r="E77" s="6">
        <f>E74-E75-E76</f>
        <v>0</v>
      </c>
      <c r="F77" s="6">
        <f>F74-F75-F76</f>
        <v>0</v>
      </c>
    </row>
    <row r="78" spans="1:6" ht="41.25" customHeight="1" x14ac:dyDescent="0.25">
      <c r="A78" s="151" t="s">
        <v>201</v>
      </c>
      <c r="B78" s="152"/>
      <c r="C78" s="152"/>
      <c r="D78" s="7"/>
      <c r="E78" s="7"/>
      <c r="F78" s="7"/>
    </row>
    <row r="79" spans="1:6" ht="41.25" customHeight="1" x14ac:dyDescent="0.25">
      <c r="A79" s="151" t="s">
        <v>206</v>
      </c>
      <c r="B79" s="152"/>
      <c r="C79" s="152"/>
      <c r="D79" s="7"/>
      <c r="E79" s="7"/>
      <c r="F79" s="7"/>
    </row>
    <row r="80" spans="1:6" ht="39.75" customHeight="1" x14ac:dyDescent="0.25">
      <c r="A80" s="154" t="s">
        <v>208</v>
      </c>
      <c r="B80" s="154"/>
      <c r="C80" s="154"/>
      <c r="D80" s="6">
        <f>D77+D78-D79</f>
        <v>0</v>
      </c>
      <c r="E80" s="6">
        <f>E77+E78-E79</f>
        <v>0</v>
      </c>
      <c r="F80" s="6">
        <f>F77+F78-F79</f>
        <v>0</v>
      </c>
    </row>
    <row r="81" spans="1:7" ht="33.75" customHeight="1" x14ac:dyDescent="0.25">
      <c r="A81" s="154" t="s">
        <v>209</v>
      </c>
      <c r="B81" s="154"/>
      <c r="C81" s="154"/>
      <c r="D81" s="6">
        <f>D80+D76-D78</f>
        <v>0</v>
      </c>
      <c r="E81" s="6">
        <f>E80+E76-E78</f>
        <v>0</v>
      </c>
      <c r="F81" s="6">
        <f>F80+F76-F78</f>
        <v>0</v>
      </c>
    </row>
    <row r="82" spans="1:7" ht="23.25" customHeight="1" x14ac:dyDescent="0.25"/>
    <row r="83" spans="1:7" ht="43.5" customHeight="1" x14ac:dyDescent="0.25">
      <c r="A83" s="170" t="s">
        <v>218</v>
      </c>
      <c r="B83" s="171"/>
      <c r="C83" s="172"/>
      <c r="D83" s="63" t="s">
        <v>13</v>
      </c>
      <c r="E83" s="63" t="s">
        <v>14</v>
      </c>
      <c r="F83" s="63" t="s">
        <v>15</v>
      </c>
    </row>
    <row r="84" spans="1:7" ht="41.25" customHeight="1" x14ac:dyDescent="0.25">
      <c r="A84" s="164" t="s">
        <v>137</v>
      </c>
      <c r="B84" s="165"/>
      <c r="C84" s="166"/>
      <c r="D84" s="7"/>
      <c r="E84" s="7"/>
      <c r="F84" s="7"/>
      <c r="G84" s="82" t="s">
        <v>219</v>
      </c>
    </row>
    <row r="85" spans="1:7" ht="33" customHeight="1" x14ac:dyDescent="0.25">
      <c r="A85" s="136" t="s">
        <v>138</v>
      </c>
      <c r="B85" s="137"/>
      <c r="C85" s="138"/>
      <c r="D85" s="7"/>
      <c r="E85" s="7"/>
      <c r="F85" s="7"/>
    </row>
    <row r="86" spans="1:7" ht="41.25" customHeight="1" x14ac:dyDescent="0.25">
      <c r="A86" s="136" t="s">
        <v>139</v>
      </c>
      <c r="B86" s="137"/>
      <c r="C86" s="138"/>
      <c r="D86" s="7"/>
      <c r="E86" s="7"/>
      <c r="F86" s="7"/>
    </row>
    <row r="87" spans="1:7" ht="41.25" customHeight="1" x14ac:dyDescent="0.25">
      <c r="A87" s="154" t="s">
        <v>215</v>
      </c>
      <c r="B87" s="154"/>
      <c r="C87" s="154"/>
      <c r="D87" s="6">
        <f>D86</f>
        <v>0</v>
      </c>
      <c r="E87" s="6">
        <f>E86</f>
        <v>0</v>
      </c>
      <c r="F87" s="6">
        <f>F86</f>
        <v>0</v>
      </c>
    </row>
    <row r="88" spans="1:7" ht="41.25" customHeight="1" x14ac:dyDescent="0.25">
      <c r="A88" s="160" t="s">
        <v>214</v>
      </c>
      <c r="B88" s="160"/>
      <c r="C88" s="160"/>
      <c r="D88" s="160"/>
      <c r="E88" s="160"/>
      <c r="F88" s="160"/>
    </row>
    <row r="89" spans="1:7" ht="41.25" customHeight="1" x14ac:dyDescent="0.25">
      <c r="A89" s="157" t="s">
        <v>48</v>
      </c>
      <c r="B89" s="158"/>
      <c r="C89" s="158"/>
      <c r="D89" s="7"/>
      <c r="E89" s="7"/>
      <c r="F89" s="7"/>
    </row>
    <row r="90" spans="1:7" ht="41.25" customHeight="1" x14ac:dyDescent="0.25">
      <c r="A90" s="157" t="s">
        <v>49</v>
      </c>
      <c r="B90" s="158"/>
      <c r="C90" s="158"/>
      <c r="D90" s="7"/>
      <c r="E90" s="7"/>
      <c r="F90" s="7"/>
    </row>
    <row r="91" spans="1:7" ht="41.25" customHeight="1" x14ac:dyDescent="0.25">
      <c r="A91" s="157" t="s">
        <v>50</v>
      </c>
      <c r="B91" s="158"/>
      <c r="C91" s="158"/>
      <c r="D91" s="7"/>
      <c r="E91" s="7"/>
      <c r="F91" s="7"/>
    </row>
    <row r="92" spans="1:7" ht="41.25" customHeight="1" x14ac:dyDescent="0.25">
      <c r="A92" s="157" t="s">
        <v>51</v>
      </c>
      <c r="B92" s="158"/>
      <c r="C92" s="158"/>
      <c r="D92" s="7"/>
      <c r="E92" s="7"/>
      <c r="F92" s="7"/>
    </row>
    <row r="93" spans="1:7" ht="41.25" customHeight="1" x14ac:dyDescent="0.25">
      <c r="A93" s="160" t="s">
        <v>213</v>
      </c>
      <c r="B93" s="160"/>
      <c r="C93" s="160"/>
      <c r="D93" s="160"/>
      <c r="E93" s="160"/>
      <c r="F93" s="160"/>
    </row>
    <row r="94" spans="1:7" ht="41.25" customHeight="1" x14ac:dyDescent="0.25">
      <c r="A94" s="157" t="s">
        <v>111</v>
      </c>
      <c r="B94" s="158"/>
      <c r="C94" s="158"/>
      <c r="D94" s="7"/>
      <c r="E94" s="7"/>
      <c r="F94" s="7"/>
    </row>
    <row r="95" spans="1:7" ht="41.25" customHeight="1" x14ac:dyDescent="0.25">
      <c r="A95" s="157" t="s">
        <v>52</v>
      </c>
      <c r="B95" s="158"/>
      <c r="C95" s="158"/>
      <c r="D95" s="7"/>
      <c r="E95" s="7"/>
      <c r="F95" s="7"/>
    </row>
    <row r="96" spans="1:7" ht="41.25" customHeight="1" x14ac:dyDescent="0.25">
      <c r="A96" s="157" t="s">
        <v>53</v>
      </c>
      <c r="B96" s="158"/>
      <c r="C96" s="158"/>
      <c r="D96" s="7"/>
      <c r="E96" s="7"/>
      <c r="F96" s="7"/>
    </row>
    <row r="97" spans="1:6" ht="41.25" customHeight="1" x14ac:dyDescent="0.25">
      <c r="A97" s="157" t="s">
        <v>54</v>
      </c>
      <c r="B97" s="158"/>
      <c r="C97" s="158"/>
      <c r="D97" s="7"/>
      <c r="E97" s="7"/>
      <c r="F97" s="7"/>
    </row>
    <row r="98" spans="1:6" ht="41.25" customHeight="1" x14ac:dyDescent="0.25">
      <c r="A98" s="157" t="s">
        <v>110</v>
      </c>
      <c r="B98" s="158"/>
      <c r="C98" s="158"/>
      <c r="D98" s="7"/>
      <c r="E98" s="7"/>
      <c r="F98" s="7"/>
    </row>
    <row r="99" spans="1:6" ht="41.25" customHeight="1" x14ac:dyDescent="0.25">
      <c r="A99" s="157" t="s">
        <v>51</v>
      </c>
      <c r="B99" s="158"/>
      <c r="C99" s="158"/>
      <c r="D99" s="7"/>
      <c r="E99" s="7"/>
      <c r="F99" s="7"/>
    </row>
    <row r="100" spans="1:6" ht="41.25" customHeight="1" x14ac:dyDescent="0.25">
      <c r="A100" s="154" t="s">
        <v>205</v>
      </c>
      <c r="B100" s="154"/>
      <c r="C100" s="154"/>
      <c r="D100" s="6">
        <f>D87-SUM(D89:D92)-SUM(D94:D99)</f>
        <v>0</v>
      </c>
      <c r="E100" s="6">
        <f>E87-SUM(E89:E92)-SUM(E94:E99)</f>
        <v>0</v>
      </c>
      <c r="F100" s="6">
        <f>F87-SUM(F89:F92)-SUM(F94:F99)</f>
        <v>0</v>
      </c>
    </row>
    <row r="101" spans="1:6" ht="41.25" customHeight="1" x14ac:dyDescent="0.25">
      <c r="A101" s="161" t="s">
        <v>212</v>
      </c>
      <c r="B101" s="162"/>
      <c r="C101" s="163"/>
      <c r="D101" s="49">
        <f>SUM(D102:D106)</f>
        <v>0</v>
      </c>
      <c r="E101" s="49">
        <f t="shared" ref="E101:F101" si="2">SUM(E102:E106)</f>
        <v>0</v>
      </c>
      <c r="F101" s="49">
        <f t="shared" si="2"/>
        <v>0</v>
      </c>
    </row>
    <row r="102" spans="1:6" ht="41.25" customHeight="1" x14ac:dyDescent="0.25">
      <c r="A102" s="157" t="s">
        <v>55</v>
      </c>
      <c r="B102" s="158"/>
      <c r="C102" s="158"/>
      <c r="D102" s="7"/>
      <c r="E102" s="7"/>
      <c r="F102" s="7"/>
    </row>
    <row r="103" spans="1:6" ht="41.25" customHeight="1" x14ac:dyDescent="0.25">
      <c r="A103" s="157" t="s">
        <v>56</v>
      </c>
      <c r="B103" s="158"/>
      <c r="C103" s="158"/>
      <c r="D103" s="7"/>
      <c r="E103" s="7"/>
      <c r="F103" s="7"/>
    </row>
    <row r="104" spans="1:6" ht="41.25" customHeight="1" x14ac:dyDescent="0.25">
      <c r="A104" s="157" t="s">
        <v>57</v>
      </c>
      <c r="B104" s="158"/>
      <c r="C104" s="158"/>
      <c r="D104" s="7"/>
      <c r="E104" s="7"/>
      <c r="F104" s="7"/>
    </row>
    <row r="105" spans="1:6" ht="41.25" customHeight="1" x14ac:dyDescent="0.25">
      <c r="A105" s="157" t="s">
        <v>58</v>
      </c>
      <c r="B105" s="158"/>
      <c r="C105" s="158"/>
      <c r="D105" s="7"/>
      <c r="E105" s="7"/>
      <c r="F105" s="7"/>
    </row>
    <row r="106" spans="1:6" ht="41.25" customHeight="1" x14ac:dyDescent="0.25">
      <c r="A106" s="157" t="s">
        <v>59</v>
      </c>
      <c r="B106" s="158"/>
      <c r="C106" s="158"/>
      <c r="D106" s="7"/>
      <c r="E106" s="7"/>
      <c r="F106" s="7"/>
    </row>
    <row r="107" spans="1:6" ht="41.25" customHeight="1" x14ac:dyDescent="0.25">
      <c r="A107" s="154" t="s">
        <v>204</v>
      </c>
      <c r="B107" s="154"/>
      <c r="C107" s="154"/>
      <c r="D107" s="6">
        <f>D100-SUM(D102:D106)</f>
        <v>0</v>
      </c>
      <c r="E107" s="6">
        <f t="shared" ref="E107:F107" si="3">E100-SUM(E102:E106)</f>
        <v>0</v>
      </c>
      <c r="F107" s="6">
        <f t="shared" si="3"/>
        <v>0</v>
      </c>
    </row>
    <row r="108" spans="1:6" ht="41.25" customHeight="1" x14ac:dyDescent="0.25">
      <c r="A108" s="155" t="s">
        <v>207</v>
      </c>
      <c r="B108" s="156"/>
      <c r="C108" s="156"/>
      <c r="D108" s="7"/>
      <c r="E108" s="7"/>
      <c r="F108" s="7"/>
    </row>
    <row r="109" spans="1:6" ht="41.25" customHeight="1" x14ac:dyDescent="0.25">
      <c r="A109" s="155" t="s">
        <v>202</v>
      </c>
      <c r="B109" s="156"/>
      <c r="C109" s="156"/>
      <c r="D109" s="7"/>
      <c r="E109" s="7"/>
      <c r="F109" s="7"/>
    </row>
    <row r="110" spans="1:6" ht="41.25" customHeight="1" x14ac:dyDescent="0.25">
      <c r="A110" s="154" t="s">
        <v>203</v>
      </c>
      <c r="B110" s="154"/>
      <c r="C110" s="154"/>
      <c r="D110" s="6">
        <f>D107-D108-D109</f>
        <v>0</v>
      </c>
      <c r="E110" s="6">
        <f>E107-E108-E109</f>
        <v>0</v>
      </c>
      <c r="F110" s="6">
        <f>F107-F108-F109</f>
        <v>0</v>
      </c>
    </row>
    <row r="111" spans="1:6" ht="41.25" customHeight="1" x14ac:dyDescent="0.25">
      <c r="A111" s="151" t="s">
        <v>201</v>
      </c>
      <c r="B111" s="152"/>
      <c r="C111" s="152"/>
      <c r="D111" s="74">
        <f>'3-Dépenses présentées'!F21*40%/5</f>
        <v>0</v>
      </c>
      <c r="E111" s="74">
        <f>D111</f>
        <v>0</v>
      </c>
      <c r="F111" s="74">
        <f>D111</f>
        <v>0</v>
      </c>
    </row>
    <row r="112" spans="1:6" ht="41.25" customHeight="1" x14ac:dyDescent="0.25">
      <c r="A112" s="151" t="s">
        <v>206</v>
      </c>
      <c r="B112" s="152"/>
      <c r="C112" s="152"/>
      <c r="D112" s="7"/>
      <c r="E112" s="7"/>
      <c r="F112" s="7"/>
    </row>
    <row r="113" spans="1:6" ht="41.25" customHeight="1" x14ac:dyDescent="0.25">
      <c r="A113" s="154" t="s">
        <v>208</v>
      </c>
      <c r="B113" s="154"/>
      <c r="C113" s="154"/>
      <c r="D113" s="6">
        <f>D110+D111-D112</f>
        <v>0</v>
      </c>
      <c r="E113" s="6">
        <f>E110+E111-E112</f>
        <v>0</v>
      </c>
      <c r="F113" s="6">
        <f>F110+F111-F112</f>
        <v>0</v>
      </c>
    </row>
    <row r="114" spans="1:6" ht="41.25" customHeight="1" x14ac:dyDescent="0.25">
      <c r="A114" s="154" t="s">
        <v>209</v>
      </c>
      <c r="B114" s="154"/>
      <c r="C114" s="154"/>
      <c r="D114" s="6">
        <f>D113+D109-D111</f>
        <v>0</v>
      </c>
      <c r="E114" s="6">
        <f>E113+E109-E111</f>
        <v>0</v>
      </c>
      <c r="F114" s="6">
        <f>F113+F109-F111</f>
        <v>0</v>
      </c>
    </row>
    <row r="115" spans="1:6" ht="41.25" customHeight="1" x14ac:dyDescent="0.25">
      <c r="A115" s="151" t="s">
        <v>210</v>
      </c>
      <c r="B115" s="152"/>
      <c r="C115" s="152"/>
      <c r="D115" s="7"/>
      <c r="E115" s="7"/>
      <c r="F115" s="7"/>
    </row>
    <row r="116" spans="1:6" ht="41.25" customHeight="1" x14ac:dyDescent="0.25">
      <c r="A116" s="154" t="s">
        <v>211</v>
      </c>
      <c r="B116" s="154"/>
      <c r="C116" s="154"/>
      <c r="D116" s="6">
        <f>D114-D115</f>
        <v>0</v>
      </c>
      <c r="E116" s="6">
        <f>E114-E115</f>
        <v>0</v>
      </c>
      <c r="F116" s="6">
        <f>F114-F115</f>
        <v>0</v>
      </c>
    </row>
    <row r="117" spans="1:6" ht="41.25" customHeight="1" x14ac:dyDescent="0.25">
      <c r="A117" s="154" t="s">
        <v>60</v>
      </c>
      <c r="B117" s="154"/>
      <c r="C117" s="154"/>
      <c r="D117" s="6">
        <f>D116</f>
        <v>0</v>
      </c>
      <c r="E117" s="6">
        <f>D117+E116</f>
        <v>0</v>
      </c>
      <c r="F117" s="6">
        <f>E117+F116</f>
        <v>0</v>
      </c>
    </row>
    <row r="118" spans="1:6" ht="43.5" customHeight="1" x14ac:dyDescent="0.25">
      <c r="A118" s="153" t="s">
        <v>89</v>
      </c>
      <c r="B118" s="153"/>
      <c r="C118" s="153"/>
      <c r="D118" s="153"/>
      <c r="E118" s="153"/>
      <c r="F118" s="153"/>
    </row>
    <row r="119" spans="1:6" s="80" customFormat="1" ht="57" customHeight="1" x14ac:dyDescent="0.25">
      <c r="A119" s="141" t="s">
        <v>80</v>
      </c>
      <c r="B119" s="141"/>
      <c r="C119" s="142"/>
      <c r="D119" s="142"/>
      <c r="E119" s="142"/>
      <c r="F119" s="142"/>
    </row>
    <row r="120" spans="1:6" s="83" customFormat="1" ht="48" customHeight="1" x14ac:dyDescent="0.25">
      <c r="A120" s="141" t="s">
        <v>81</v>
      </c>
      <c r="B120" s="141"/>
      <c r="C120" s="142"/>
      <c r="D120" s="142"/>
      <c r="E120" s="142"/>
      <c r="F120" s="142"/>
    </row>
    <row r="121" spans="1:6" ht="44.25" customHeight="1" x14ac:dyDescent="0.25">
      <c r="A121" s="153" t="s">
        <v>90</v>
      </c>
      <c r="B121" s="153"/>
      <c r="C121" s="153"/>
      <c r="D121" s="153"/>
      <c r="E121" s="153"/>
      <c r="F121" s="153"/>
    </row>
    <row r="122" spans="1:6" ht="46.5" customHeight="1" x14ac:dyDescent="0.25">
      <c r="A122" s="141" t="s">
        <v>61</v>
      </c>
      <c r="B122" s="141"/>
      <c r="C122" s="142"/>
      <c r="D122" s="142"/>
      <c r="E122" s="142"/>
      <c r="F122" s="142"/>
    </row>
    <row r="123" spans="1:6" ht="42" customHeight="1" x14ac:dyDescent="0.25">
      <c r="A123" s="141" t="s">
        <v>62</v>
      </c>
      <c r="B123" s="141"/>
      <c r="C123" s="142"/>
      <c r="D123" s="142"/>
      <c r="E123" s="142"/>
      <c r="F123" s="142"/>
    </row>
  </sheetData>
  <sheetProtection password="E827" sheet="1" formatRows="0"/>
  <mergeCells count="153">
    <mergeCell ref="A83:C83"/>
    <mergeCell ref="A50:C50"/>
    <mergeCell ref="A53:C53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123:B123"/>
    <mergeCell ref="C123:F123"/>
    <mergeCell ref="A120:B120"/>
    <mergeCell ref="C120:F120"/>
    <mergeCell ref="A121:F121"/>
    <mergeCell ref="A95:C95"/>
    <mergeCell ref="A84:C84"/>
    <mergeCell ref="A86:C86"/>
    <mergeCell ref="A87:C87"/>
    <mergeCell ref="A89:C89"/>
    <mergeCell ref="A94:C94"/>
    <mergeCell ref="A96:C96"/>
    <mergeCell ref="A97:C97"/>
    <mergeCell ref="A98:C98"/>
    <mergeCell ref="A99:C99"/>
    <mergeCell ref="A102:C102"/>
    <mergeCell ref="A103:C103"/>
    <mergeCell ref="A104:C104"/>
    <mergeCell ref="A105:C105"/>
    <mergeCell ref="A106:C106"/>
    <mergeCell ref="A93:F93"/>
    <mergeCell ref="A100:C100"/>
    <mergeCell ref="A107:C107"/>
    <mergeCell ref="A108:C108"/>
    <mergeCell ref="A109:C109"/>
    <mergeCell ref="A110:C110"/>
    <mergeCell ref="A90:C90"/>
    <mergeCell ref="A91:C91"/>
    <mergeCell ref="A92:C92"/>
    <mergeCell ref="A42:B42"/>
    <mergeCell ref="A43:C43"/>
    <mergeCell ref="A88:F88"/>
    <mergeCell ref="A101:C101"/>
    <mergeCell ref="A51:C51"/>
    <mergeCell ref="A52:C52"/>
    <mergeCell ref="A54:C54"/>
    <mergeCell ref="A55:F55"/>
    <mergeCell ref="A56:C56"/>
    <mergeCell ref="A57:C57"/>
    <mergeCell ref="A58:C58"/>
    <mergeCell ref="A59:C59"/>
    <mergeCell ref="A60:F60"/>
    <mergeCell ref="A61:C61"/>
    <mergeCell ref="A62:C62"/>
    <mergeCell ref="A63:C63"/>
    <mergeCell ref="A46:B46"/>
    <mergeCell ref="C46:D46"/>
    <mergeCell ref="C45:D45"/>
    <mergeCell ref="A122:B122"/>
    <mergeCell ref="C122:F122"/>
    <mergeCell ref="A111:C111"/>
    <mergeCell ref="A112:C112"/>
    <mergeCell ref="A118:F118"/>
    <mergeCell ref="A119:B119"/>
    <mergeCell ref="C119:F119"/>
    <mergeCell ref="A113:C113"/>
    <mergeCell ref="A114:C114"/>
    <mergeCell ref="A115:C115"/>
    <mergeCell ref="A116:C116"/>
    <mergeCell ref="A117:C117"/>
    <mergeCell ref="A10:B10"/>
    <mergeCell ref="C10:D10"/>
    <mergeCell ref="A11:B11"/>
    <mergeCell ref="C11:D11"/>
    <mergeCell ref="A8:D8"/>
    <mergeCell ref="A9:B9"/>
    <mergeCell ref="C9:D9"/>
    <mergeCell ref="A14:B14"/>
    <mergeCell ref="A44:D44"/>
    <mergeCell ref="A13:B13"/>
    <mergeCell ref="C13:D13"/>
    <mergeCell ref="A25:B25"/>
    <mergeCell ref="C25:D25"/>
    <mergeCell ref="A21:B21"/>
    <mergeCell ref="A16:B16"/>
    <mergeCell ref="C16:D16"/>
    <mergeCell ref="A17:B17"/>
    <mergeCell ref="C17:D17"/>
    <mergeCell ref="A33:B33"/>
    <mergeCell ref="A1:F1"/>
    <mergeCell ref="A2:D2"/>
    <mergeCell ref="A4:B4"/>
    <mergeCell ref="C4:D4"/>
    <mergeCell ref="A6:B6"/>
    <mergeCell ref="C6:D6"/>
    <mergeCell ref="A3:B3"/>
    <mergeCell ref="C3:D3"/>
    <mergeCell ref="A7:B7"/>
    <mergeCell ref="C7:D7"/>
    <mergeCell ref="C5:D5"/>
    <mergeCell ref="A5:B5"/>
    <mergeCell ref="A47:B47"/>
    <mergeCell ref="C47:D47"/>
    <mergeCell ref="A39:B39"/>
    <mergeCell ref="C14:D14"/>
    <mergeCell ref="A15:B15"/>
    <mergeCell ref="C15:D15"/>
    <mergeCell ref="A12:B12"/>
    <mergeCell ref="C12:D12"/>
    <mergeCell ref="A34:B34"/>
    <mergeCell ref="A38:B38"/>
    <mergeCell ref="A28:B28"/>
    <mergeCell ref="A29:B29"/>
    <mergeCell ref="A30:B30"/>
    <mergeCell ref="A31:B31"/>
    <mergeCell ref="A32:B32"/>
    <mergeCell ref="A36:B36"/>
    <mergeCell ref="A45:B45"/>
    <mergeCell ref="C49:D49"/>
    <mergeCell ref="A49:B49"/>
    <mergeCell ref="A85:C85"/>
    <mergeCell ref="G51:L51"/>
    <mergeCell ref="A48:B48"/>
    <mergeCell ref="C48:D48"/>
    <mergeCell ref="A18:D18"/>
    <mergeCell ref="A19:B19"/>
    <mergeCell ref="C19:D19"/>
    <mergeCell ref="C20:D20"/>
    <mergeCell ref="A27:B27"/>
    <mergeCell ref="A22:D22"/>
    <mergeCell ref="A23:B23"/>
    <mergeCell ref="C23:D23"/>
    <mergeCell ref="A24:B24"/>
    <mergeCell ref="C24:D24"/>
    <mergeCell ref="A26:B26"/>
    <mergeCell ref="C26:D26"/>
    <mergeCell ref="A20:B20"/>
    <mergeCell ref="C21:D21"/>
    <mergeCell ref="A41:B41"/>
    <mergeCell ref="A40:B40"/>
    <mergeCell ref="A37:B37"/>
    <mergeCell ref="A35:B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listes</vt:lpstr>
      <vt:lpstr>Mode d'emploi</vt:lpstr>
      <vt:lpstr>1-Infos demandeur</vt:lpstr>
      <vt:lpstr>2-Groupe</vt:lpstr>
      <vt:lpstr>3-Dépenses présentées</vt:lpstr>
      <vt:lpstr>4-Devis comparatifs</vt:lpstr>
      <vt:lpstr>5-Emprunts</vt:lpstr>
      <vt:lpstr>6-Critères de sélection</vt:lpstr>
      <vt:lpstr>7-Plan d'entreprise</vt:lpstr>
      <vt:lpstr>'Mode d''emploi'!_Hlk99986106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2024-02-06T11:35:05Z</dcterms:modified>
</cp:coreProperties>
</file>