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IRMER\04-DA2-PL21-ECONOMIE BLEUE\01-ADEL\11-DOSSIERS TECHNIQUES\PECHE AQUA\05 FEAMPA\6 E-SYNERGIE\1 DOSSIER-TYPE FEAMPA\1 DS\DS M12 animation GALPA\"/>
    </mc:Choice>
  </mc:AlternateContent>
  <xr:revisionPtr revIDLastSave="0" documentId="13_ncr:1_{34E82C9B-55D7-4F03-A1EB-0717A4661569}" xr6:coauthVersionLast="47" xr6:coauthVersionMax="47" xr10:uidLastSave="{00000000-0000-0000-0000-000000000000}"/>
  <workbookProtection workbookAlgorithmName="SHA-512" workbookHashValue="/RSvgU+jR+GeggIzT4GOIn5wPbZ77bNKPfHLLo38YpD+VyfBlJ7CvRN7eT3wLTslNtsetD7RFrhznBfgXu84nQ==" workbookSaltValue="fbTcbI9TybLR3FE4gyMcig==" workbookSpinCount="100000" lockStructure="1"/>
  <bookViews>
    <workbookView xWindow="-25320" yWindow="1695" windowWidth="25440" windowHeight="15390" tabRatio="884" firstSheet="1" activeTab="1" xr2:uid="{F065FECE-5752-4E32-BA3F-3A614424D2B1}"/>
  </bookViews>
  <sheets>
    <sheet name="listes" sheetId="18" state="hidden" r:id="rId1"/>
    <sheet name="Mode d'emploi" sheetId="19" r:id="rId2"/>
    <sheet name="1-Infos demandeur" sheetId="8" r:id="rId3"/>
    <sheet name="2-Dépenses présentées" sheetId="21" r:id="rId4"/>
  </sheets>
  <externalReferences>
    <externalReference r:id="rId5"/>
  </externalReferences>
  <definedNames>
    <definedName name="annéeN">'[1]Infos demandeur'!$D$5</definedName>
    <definedName name="N">#REF!</definedName>
    <definedName name="Nmoins1">'1-Infos demandeur'!$D$5</definedName>
    <definedName name="Nmoins2">'1-Infos demandeur'!$C$5</definedName>
    <definedName name="Nmoins3">'1-Infos demandeur'!$B$5</definedName>
    <definedName name="Nplus1">#REF!</definedName>
    <definedName name="Nplus2">#REF!</definedName>
    <definedName name="Nplus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21" l="1"/>
  <c r="F22" i="21"/>
  <c r="F18" i="21"/>
  <c r="F8" i="21"/>
  <c r="F9" i="21"/>
  <c r="F10" i="21"/>
  <c r="F11" i="21"/>
  <c r="F12" i="21"/>
  <c r="F13" i="21"/>
  <c r="F14" i="21"/>
  <c r="F15" i="21"/>
  <c r="F16" i="21"/>
  <c r="F17" i="21"/>
  <c r="E6" i="8"/>
  <c r="C1" i="21" l="1"/>
  <c r="C2" i="21"/>
  <c r="E7" i="8" l="1"/>
</calcChain>
</file>

<file path=xl/sharedStrings.xml><?xml version="1.0" encoding="utf-8"?>
<sst xmlns="http://schemas.openxmlformats.org/spreadsheetml/2006/main" count="54" uniqueCount="52">
  <si>
    <t>Total Bilan (€)</t>
  </si>
  <si>
    <t>Demandeur</t>
  </si>
  <si>
    <t>Projet</t>
  </si>
  <si>
    <t>DONNEES FINANCIERES</t>
  </si>
  <si>
    <t>Exercice N-3</t>
  </si>
  <si>
    <t>Exercice N-2</t>
  </si>
  <si>
    <t>Annexes Techniques à la demande d'aide au titre du Fonds Européen pour les Affaires Maritimes, la Pêche et l'Aquaculture (FEAMPA)</t>
  </si>
  <si>
    <t>Mesure régionale :</t>
  </si>
  <si>
    <t xml:space="preserve">Mode d'emploi : dans chacune des feuilles du classeur, compléter de manière exhaustive uniquement les cellules surlignées en </t>
  </si>
  <si>
    <t>Exercice N-1 (année de référence)</t>
  </si>
  <si>
    <t>Mode d'emploi :</t>
  </si>
  <si>
    <t>Investissement</t>
  </si>
  <si>
    <t>Prestation de service</t>
  </si>
  <si>
    <t>Oui</t>
  </si>
  <si>
    <t>Non</t>
  </si>
  <si>
    <t>Mission de intervenant</t>
  </si>
  <si>
    <t>NOM Prénom 
de l'intervenant</t>
  </si>
  <si>
    <t>Montant total
€</t>
  </si>
  <si>
    <r>
      <t>Frais de Personnel directement liés à l'opération</t>
    </r>
    <r>
      <rPr>
        <sz val="14"/>
        <rFont val="Arial"/>
        <family val="2"/>
      </rPr>
      <t xml:space="preserve"> </t>
    </r>
    <r>
      <rPr>
        <b/>
        <sz val="14"/>
        <rFont val="Arial"/>
        <family val="2"/>
      </rPr>
      <t>(coûts unitaires)</t>
    </r>
  </si>
  <si>
    <t>Repas</t>
  </si>
  <si>
    <t>Indemnité kilométrique</t>
  </si>
  <si>
    <t>Véhicule de 5 CV et moins : jusqu'à 2000 km</t>
  </si>
  <si>
    <t>Véhicule de 5 CV et moins : de 2001 à 10 000 km</t>
  </si>
  <si>
    <t>Véhicule de 5 CV et moins : après 10 000 km</t>
  </si>
  <si>
    <t>Véhicule de 6 CV et 7 CV : jusqu'à 2000 km</t>
  </si>
  <si>
    <t>Véhicule de 6 CV et 7 CV : après 10 000 km</t>
  </si>
  <si>
    <t>Véhicule de 6 CV et 7 CV : de 2001 à 10 000 km</t>
  </si>
  <si>
    <t>Véhicule de 8 CV et plus : jusqu'à 2000 km</t>
  </si>
  <si>
    <t>Véhicule de 8 CV et plus : de 2001 à 10 000 km</t>
  </si>
  <si>
    <t>Véhicule de 8 CV et plus : après 10 000 km</t>
  </si>
  <si>
    <t>Hébergement (communes ou villes de moins de 200 000 habitants)</t>
  </si>
  <si>
    <t>Hébergement (villes d'au moins 200 000 habitants)</t>
  </si>
  <si>
    <t>Hébergement (Paris)</t>
  </si>
  <si>
    <r>
      <t xml:space="preserve">Coût horaire 
</t>
    </r>
    <r>
      <rPr>
        <b/>
        <sz val="12"/>
        <color rgb="FFFF0000"/>
        <rFont val="Arial"/>
        <family val="2"/>
      </rPr>
      <t>(dernière moyenne annuelle des salaires bruts connue via les bulletins de paie / 1607)</t>
    </r>
  </si>
  <si>
    <t>Nuitées</t>
  </si>
  <si>
    <t>TOTAL GENERAL 
(à reporter dans SYNERGIE)</t>
  </si>
  <si>
    <r>
      <t xml:space="preserve">Nombre d'heures consacrées à l'opération </t>
    </r>
    <r>
      <rPr>
        <b/>
        <sz val="12"/>
        <color rgb="FFFF0000"/>
        <rFont val="Arial"/>
        <family val="2"/>
      </rPr>
      <t>(sur la base de 1 607 h/an pour un temps plein)</t>
    </r>
  </si>
  <si>
    <t>Saisir une ligne pour chaque dépense prévisionnelle (une ligne par devis retenu)</t>
  </si>
  <si>
    <t>Aide au fonctionnement et à l'animation des GALPA</t>
  </si>
  <si>
    <t>Montant du budget annuel (€)</t>
  </si>
  <si>
    <t>Effectif total de la structure (ETP)</t>
  </si>
  <si>
    <t>Sous-total "Frais de personnel"</t>
  </si>
  <si>
    <t>Sous-total "Autres dépenses"</t>
  </si>
  <si>
    <t>Autres dépenses (base forfaitaire proratisée : 25% des frais de personnel)</t>
  </si>
  <si>
    <t>&lt; préciser ici l'exercice fiscal (année)</t>
  </si>
  <si>
    <t>Exercice fiscal (année)</t>
  </si>
  <si>
    <t xml:space="preserve">                       AUTRES INFORMATIONS</t>
  </si>
  <si>
    <t>Site internet du GALPA ou de la structure porteuse :</t>
  </si>
  <si>
    <t>Effectif dédié au fonctionnement et à l'animation 
du GALPA  (ETP)</t>
  </si>
  <si>
    <t>Effectif dédié au fonctionnement et à l'animation 
du GALPA  (Nombre de personnes)</t>
  </si>
  <si>
    <t>Projet
(intitulé à saisir dans SYNERGIE)</t>
  </si>
  <si>
    <t>Version 2 du 31/01/2024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</si>
</sst>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4"/>
      <color theme="1"/>
      <name val="Arial"/>
      <family val="2"/>
    </font>
    <font>
      <b/>
      <sz val="11"/>
      <color theme="4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b/>
      <sz val="11"/>
      <color rgb="FFFF0000"/>
      <name val="Arial"/>
      <family val="2"/>
    </font>
    <font>
      <b/>
      <sz val="11"/>
      <color rgb="FF0070C0"/>
      <name val="Arial"/>
      <family val="2"/>
    </font>
    <font>
      <sz val="14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56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0" fillId="0" borderId="0" xfId="0" applyFont="1"/>
    <xf numFmtId="0" fontId="7" fillId="0" borderId="0" xfId="0" applyFont="1" applyBorder="1"/>
    <xf numFmtId="0" fontId="7" fillId="0" borderId="0" xfId="0" applyFont="1"/>
    <xf numFmtId="0" fontId="6" fillId="2" borderId="1" xfId="0" applyFont="1" applyFill="1" applyBorder="1"/>
    <xf numFmtId="0" fontId="11" fillId="0" borderId="0" xfId="0" applyFont="1"/>
    <xf numFmtId="0" fontId="12" fillId="0" borderId="0" xfId="0" applyFont="1" applyFill="1" applyBorder="1" applyAlignment="1" applyProtection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44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Protection="1"/>
    <xf numFmtId="0" fontId="8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5" fillId="0" borderId="0" xfId="0" applyFont="1" applyFill="1" applyProtection="1"/>
    <xf numFmtId="0" fontId="12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Continuous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14" fillId="0" borderId="0" xfId="0" applyFont="1" applyFill="1" applyProtection="1"/>
    <xf numFmtId="2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4" fontId="8" fillId="3" borderId="1" xfId="1" applyFont="1" applyFill="1" applyBorder="1" applyAlignment="1" applyProtection="1">
      <alignment vertical="center"/>
    </xf>
    <xf numFmtId="44" fontId="0" fillId="0" borderId="1" xfId="1" applyFont="1" applyBorder="1"/>
    <xf numFmtId="44" fontId="0" fillId="0" borderId="1" xfId="1" applyFont="1" applyFill="1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44" fontId="6" fillId="0" borderId="1" xfId="1" applyFont="1" applyFill="1" applyBorder="1" applyAlignment="1" applyProtection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18" fillId="2" borderId="4" xfId="3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15" fillId="0" borderId="0" xfId="0" quotePrefix="1" applyFont="1" applyFill="1" applyAlignment="1" applyProtection="1">
      <alignment horizontal="left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8" fillId="3" borderId="3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</cellXfs>
  <cellStyles count="4">
    <cellStyle name="Lien hypertexte" xfId="3" builtinId="8"/>
    <cellStyle name="Monétaire" xfId="1" builtinId="4"/>
    <cellStyle name="Monétaire 2" xfId="2" xr:uid="{EE2AE889-0582-4C42-A7B0-E899D1B38EA3}"/>
    <cellStyle name="Normal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57150</xdr:rowOff>
    </xdr:from>
    <xdr:to>
      <xdr:col>8</xdr:col>
      <xdr:colOff>151858</xdr:colOff>
      <xdr:row>8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C17B7E3-44FE-4ACB-A449-7DAE9E5B6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57150"/>
          <a:ext cx="1704433" cy="1400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295274</xdr:colOff>
      <xdr:row>0</xdr:row>
      <xdr:rowOff>66674</xdr:rowOff>
    </xdr:from>
    <xdr:to>
      <xdr:col>5</xdr:col>
      <xdr:colOff>469899</xdr:colOff>
      <xdr:row>8</xdr:row>
      <xdr:rowOff>19049</xdr:rowOff>
    </xdr:to>
    <xdr:pic>
      <xdr:nvPicPr>
        <xdr:cNvPr id="3" name="Image 2" descr="DA66BF28">
          <a:extLst>
            <a:ext uri="{FF2B5EF4-FFF2-40B4-BE49-F238E27FC236}">
              <a16:creationId xmlns:a16="http://schemas.microsoft.com/office/drawing/2014/main" id="{6546CF0C-B897-4ED4-A043-051EE910A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4" y="66674"/>
          <a:ext cx="24606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1</xdr:row>
      <xdr:rowOff>9525</xdr:rowOff>
    </xdr:from>
    <xdr:to>
      <xdr:col>1</xdr:col>
      <xdr:colOff>714375</xdr:colOff>
      <xdr:row>7</xdr:row>
      <xdr:rowOff>142875</xdr:rowOff>
    </xdr:to>
    <xdr:pic>
      <xdr:nvPicPr>
        <xdr:cNvPr id="4" name="Image 1" descr="logo Région Occitanie carré">
          <a:extLst>
            <a:ext uri="{FF2B5EF4-FFF2-40B4-BE49-F238E27FC236}">
              <a16:creationId xmlns:a16="http://schemas.microsoft.com/office/drawing/2014/main" id="{7904F45F-7710-4C11-9438-7255D8CC5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00025"/>
          <a:ext cx="12763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Rmp.loc\occitanie\DIRMER\04-DA2-PL21-ECONOMIE%20BLEUE\01-ADEL\11-DOSSIERS%20TECHNIQUES\PECHE%20AQUA\05%20FEAMPA\6%20E-SYNERGIE\1%20PIECES%20A%20FOURNIR%20FEAMPA\M10%20annexes%20techniq%20FEAMPA%20Commercialisation%20&amp;%20Transformation%20PDM%20old.xlsx?303A8D5C" TargetMode="External"/><Relationship Id="rId1" Type="http://schemas.openxmlformats.org/officeDocument/2006/relationships/externalLinkPath" Target="file:///\\303A8D5C\M10%20annexes%20techniq%20FEAMPA%20Commercialisation%20&amp;%20Transformation%20PDM%20ol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Mode d'emploi"/>
      <sheetName val="Infos demandeur"/>
      <sheetName val="Groupe"/>
      <sheetName val="Productions &amp; prévisionnels"/>
      <sheetName val="Indicateurs"/>
      <sheetName val="Critères de sélection"/>
      <sheetName val="justif devis retenus"/>
    </sheetNames>
    <sheetDataSet>
      <sheetData sheetId="0" refreshError="1"/>
      <sheetData sheetId="1" refreshError="1"/>
      <sheetData sheetId="2">
        <row r="5">
          <cell r="D5">
            <v>2022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26763-3ACE-471C-BA30-158F9A4AE21F}">
  <dimension ref="A1:B23"/>
  <sheetViews>
    <sheetView workbookViewId="0">
      <selection activeCell="B30" sqref="B30"/>
    </sheetView>
  </sheetViews>
  <sheetFormatPr baseColWidth="10" defaultRowHeight="15" x14ac:dyDescent="0.25"/>
  <cols>
    <col min="1" max="1" width="23.140625" customWidth="1"/>
    <col min="2" max="2" width="62.7109375" customWidth="1"/>
  </cols>
  <sheetData>
    <row r="1" spans="1:2" x14ac:dyDescent="0.25">
      <c r="A1" s="12" t="s">
        <v>13</v>
      </c>
    </row>
    <row r="2" spans="1:2" x14ac:dyDescent="0.25">
      <c r="A2" s="12" t="s">
        <v>14</v>
      </c>
    </row>
    <row r="4" spans="1:2" x14ac:dyDescent="0.25">
      <c r="A4" s="12" t="s">
        <v>11</v>
      </c>
    </row>
    <row r="5" spans="1:2" x14ac:dyDescent="0.25">
      <c r="A5" s="12" t="s">
        <v>12</v>
      </c>
    </row>
    <row r="7" spans="1:2" x14ac:dyDescent="0.25">
      <c r="A7" s="12" t="s">
        <v>20</v>
      </c>
    </row>
    <row r="8" spans="1:2" x14ac:dyDescent="0.25">
      <c r="A8" s="12" t="s">
        <v>19</v>
      </c>
    </row>
    <row r="9" spans="1:2" x14ac:dyDescent="0.25">
      <c r="A9" s="12" t="s">
        <v>34</v>
      </c>
    </row>
    <row r="11" spans="1:2" x14ac:dyDescent="0.25">
      <c r="A11" s="29">
        <v>0.32</v>
      </c>
      <c r="B11" s="31" t="s">
        <v>21</v>
      </c>
    </row>
    <row r="12" spans="1:2" x14ac:dyDescent="0.25">
      <c r="A12" s="29">
        <v>0.4</v>
      </c>
      <c r="B12" s="31" t="s">
        <v>22</v>
      </c>
    </row>
    <row r="13" spans="1:2" x14ac:dyDescent="0.25">
      <c r="A13" s="29">
        <v>0.23</v>
      </c>
      <c r="B13" s="31" t="s">
        <v>23</v>
      </c>
    </row>
    <row r="14" spans="1:2" x14ac:dyDescent="0.25">
      <c r="A14" s="29">
        <v>0.41</v>
      </c>
      <c r="B14" s="31" t="s">
        <v>24</v>
      </c>
    </row>
    <row r="15" spans="1:2" x14ac:dyDescent="0.25">
      <c r="A15" s="29">
        <v>0.51</v>
      </c>
      <c r="B15" s="31" t="s">
        <v>26</v>
      </c>
    </row>
    <row r="16" spans="1:2" x14ac:dyDescent="0.25">
      <c r="A16" s="30">
        <v>0.3</v>
      </c>
      <c r="B16" s="31" t="s">
        <v>25</v>
      </c>
    </row>
    <row r="17" spans="1:2" x14ac:dyDescent="0.25">
      <c r="A17" s="29">
        <v>0.45</v>
      </c>
      <c r="B17" s="31" t="s">
        <v>27</v>
      </c>
    </row>
    <row r="18" spans="1:2" x14ac:dyDescent="0.25">
      <c r="A18" s="29">
        <v>0.55000000000000004</v>
      </c>
      <c r="B18" s="31" t="s">
        <v>28</v>
      </c>
    </row>
    <row r="19" spans="1:2" x14ac:dyDescent="0.25">
      <c r="A19" s="29">
        <v>0.32</v>
      </c>
      <c r="B19" s="31" t="s">
        <v>29</v>
      </c>
    </row>
    <row r="20" spans="1:2" x14ac:dyDescent="0.25">
      <c r="A20" s="30">
        <v>17.5</v>
      </c>
      <c r="B20" s="31" t="s">
        <v>19</v>
      </c>
    </row>
    <row r="21" spans="1:2" x14ac:dyDescent="0.25">
      <c r="A21" s="30">
        <v>70</v>
      </c>
      <c r="B21" s="32" t="s">
        <v>30</v>
      </c>
    </row>
    <row r="22" spans="1:2" x14ac:dyDescent="0.25">
      <c r="A22" s="30">
        <v>90</v>
      </c>
      <c r="B22" s="32" t="s">
        <v>31</v>
      </c>
    </row>
    <row r="23" spans="1:2" x14ac:dyDescent="0.25">
      <c r="A23" s="30">
        <v>110</v>
      </c>
      <c r="B23" s="32" t="s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6AC28-FCC7-4AC7-B089-0B7A21366FB2}">
  <dimension ref="A12:M18"/>
  <sheetViews>
    <sheetView tabSelected="1" zoomScale="115" zoomScaleNormal="115" workbookViewId="0">
      <selection activeCell="M16" sqref="M16"/>
    </sheetView>
  </sheetViews>
  <sheetFormatPr baseColWidth="10" defaultColWidth="11" defaultRowHeight="14.25" x14ac:dyDescent="0.2"/>
  <cols>
    <col min="1" max="1" width="10.42578125" style="1" customWidth="1"/>
    <col min="2" max="16384" width="11" style="1"/>
  </cols>
  <sheetData>
    <row r="12" spans="1:13" ht="18" x14ac:dyDescent="0.25">
      <c r="A12" s="5" t="s">
        <v>6</v>
      </c>
    </row>
    <row r="14" spans="1:13" ht="15" x14ac:dyDescent="0.25">
      <c r="A14" s="6" t="s">
        <v>7</v>
      </c>
      <c r="C14" s="9" t="s">
        <v>38</v>
      </c>
    </row>
    <row r="16" spans="1:13" ht="15" x14ac:dyDescent="0.25">
      <c r="A16" s="7" t="s">
        <v>8</v>
      </c>
      <c r="M16" s="8"/>
    </row>
    <row r="18" spans="1:1" x14ac:dyDescent="0.2">
      <c r="A18" s="1" t="s">
        <v>51</v>
      </c>
    </row>
  </sheetData>
  <sheetProtection algorithmName="SHA-512" hashValue="iysvto/vqs+pXemqdMAzpMJa6LMU4I/1uYNdp0qVLB9TE0hZLm4mRfPNjDmGkScKFh9orJMSvfeXLwt3ScLALA==" saltValue="3fEqdRKNLQQEDXQMd1HPvw==" spinCount="100000" sheet="1" formatCells="0" formatColumns="0" formatRows="0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18F74-6366-4424-8B9A-7359CA40EEAD}">
  <dimension ref="A1:G13"/>
  <sheetViews>
    <sheetView zoomScale="85" zoomScaleNormal="8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" sqref="B1:D1"/>
    </sheetView>
  </sheetViews>
  <sheetFormatPr baseColWidth="10" defaultColWidth="10.85546875" defaultRowHeight="14.25" x14ac:dyDescent="0.25"/>
  <cols>
    <col min="1" max="1" width="51.140625" style="2" customWidth="1"/>
    <col min="2" max="2" width="36.85546875" style="2" customWidth="1"/>
    <col min="3" max="3" width="34" style="2" customWidth="1"/>
    <col min="4" max="4" width="36.85546875" style="2" customWidth="1"/>
    <col min="5" max="7" width="20" style="2" customWidth="1"/>
    <col min="8" max="16384" width="10.85546875" style="2"/>
  </cols>
  <sheetData>
    <row r="1" spans="1:7" ht="35.25" customHeight="1" x14ac:dyDescent="0.25">
      <c r="A1" s="3" t="s">
        <v>1</v>
      </c>
      <c r="B1" s="45"/>
      <c r="C1" s="45"/>
      <c r="D1" s="45"/>
    </row>
    <row r="2" spans="1:7" ht="41.25" customHeight="1" x14ac:dyDescent="0.25">
      <c r="A2" s="3" t="s">
        <v>50</v>
      </c>
      <c r="B2" s="45"/>
      <c r="C2" s="45"/>
      <c r="D2" s="45"/>
    </row>
    <row r="4" spans="1:7" ht="47.25" customHeight="1" x14ac:dyDescent="0.25">
      <c r="A4" s="4" t="s">
        <v>3</v>
      </c>
      <c r="B4" s="11" t="s">
        <v>4</v>
      </c>
      <c r="C4" s="11" t="s">
        <v>5</v>
      </c>
      <c r="D4" s="11" t="s">
        <v>9</v>
      </c>
    </row>
    <row r="5" spans="1:7" ht="27.75" customHeight="1" x14ac:dyDescent="0.25">
      <c r="A5" s="15" t="s">
        <v>45</v>
      </c>
      <c r="B5" s="16"/>
      <c r="C5" s="16"/>
      <c r="D5" s="16"/>
      <c r="E5" s="13" t="s">
        <v>44</v>
      </c>
    </row>
    <row r="6" spans="1:7" ht="27.75" customHeight="1" x14ac:dyDescent="0.25">
      <c r="A6" s="15" t="s">
        <v>0</v>
      </c>
      <c r="B6" s="17"/>
      <c r="C6" s="17"/>
      <c r="D6" s="17"/>
      <c r="E6" s="46" t="str">
        <f>IF(OR(B6&gt;43000000,C6&gt;43000000,D6&gt;43000000),"Attention, le demandeur n'est pas une PME !","")</f>
        <v/>
      </c>
      <c r="F6" s="47"/>
      <c r="G6" s="47"/>
    </row>
    <row r="7" spans="1:7" ht="27.75" customHeight="1" x14ac:dyDescent="0.25">
      <c r="A7" s="15" t="s">
        <v>39</v>
      </c>
      <c r="B7" s="17"/>
      <c r="C7" s="17"/>
      <c r="D7" s="17"/>
      <c r="E7" s="46" t="str">
        <f>IF(OR(B7&gt;50000000,C7&gt;50000000,D7&gt;50000000),"Attention, le demandeur n'est pas une PME !","")</f>
        <v/>
      </c>
      <c r="F7" s="47"/>
      <c r="G7" s="47"/>
    </row>
    <row r="9" spans="1:7" ht="15" x14ac:dyDescent="0.25">
      <c r="A9" s="39" t="s">
        <v>46</v>
      </c>
      <c r="B9" s="40"/>
      <c r="C9" s="40"/>
      <c r="D9" s="41"/>
    </row>
    <row r="10" spans="1:7" ht="30" x14ac:dyDescent="0.25">
      <c r="A10" s="38" t="s">
        <v>47</v>
      </c>
      <c r="B10" s="42"/>
      <c r="C10" s="43"/>
      <c r="D10" s="44"/>
    </row>
    <row r="11" spans="1:7" ht="29.25" customHeight="1" x14ac:dyDescent="0.25">
      <c r="A11" s="14" t="s">
        <v>40</v>
      </c>
      <c r="B11" s="42"/>
      <c r="C11" s="43"/>
      <c r="D11" s="44"/>
    </row>
    <row r="12" spans="1:7" ht="30" x14ac:dyDescent="0.25">
      <c r="A12" s="14" t="s">
        <v>49</v>
      </c>
      <c r="B12" s="42"/>
      <c r="C12" s="43"/>
      <c r="D12" s="44"/>
    </row>
    <row r="13" spans="1:7" ht="30" x14ac:dyDescent="0.25">
      <c r="A13" s="14" t="s">
        <v>48</v>
      </c>
      <c r="B13" s="42"/>
      <c r="C13" s="43"/>
      <c r="D13" s="44"/>
    </row>
  </sheetData>
  <sheetProtection algorithmName="SHA-512" hashValue="gcNxmAO8Ltp2UTBiW4TArXq2J17Fd+Yyd5V5F/3Wkf0Jw25IdpZ0v4sYbMSn/VTlaihfOMFZIsD6WfaRn4zLwQ==" saltValue="30+5Uk45W+U3mfaF1j2ylA==" spinCount="100000" sheet="1" formatRows="0"/>
  <mergeCells count="9">
    <mergeCell ref="B1:D1"/>
    <mergeCell ref="B2:D2"/>
    <mergeCell ref="E6:G6"/>
    <mergeCell ref="E7:G7"/>
    <mergeCell ref="A9:D9"/>
    <mergeCell ref="B10:D10"/>
    <mergeCell ref="B11:D11"/>
    <mergeCell ref="B12:D12"/>
    <mergeCell ref="B13:D1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834ED-C5E1-4967-840F-DAA9103A87BB}">
  <dimension ref="A1:F25"/>
  <sheetViews>
    <sheetView zoomScale="70" zoomScaleNormal="70" workbookViewId="0">
      <selection activeCell="B8" sqref="B8"/>
    </sheetView>
  </sheetViews>
  <sheetFormatPr baseColWidth="10" defaultRowHeight="14.25" x14ac:dyDescent="0.2"/>
  <cols>
    <col min="1" max="1" width="14.42578125" style="18" customWidth="1"/>
    <col min="2" max="2" width="21.85546875" style="18" customWidth="1"/>
    <col min="3" max="3" width="51.42578125" style="18" customWidth="1"/>
    <col min="4" max="4" width="29.85546875" style="18" customWidth="1"/>
    <col min="5" max="5" width="28.7109375" style="18" customWidth="1"/>
    <col min="6" max="6" width="51.140625" style="18" customWidth="1"/>
    <col min="7" max="16384" width="11.42578125" style="18"/>
  </cols>
  <sheetData>
    <row r="1" spans="1:6" ht="30.75" customHeight="1" x14ac:dyDescent="0.2">
      <c r="A1" s="48" t="s">
        <v>1</v>
      </c>
      <c r="B1" s="48"/>
      <c r="C1" s="51">
        <f>'1-Infos demandeur'!B1</f>
        <v>0</v>
      </c>
      <c r="D1" s="51"/>
      <c r="E1" s="51"/>
      <c r="F1" s="51"/>
    </row>
    <row r="2" spans="1:6" ht="38.25" customHeight="1" x14ac:dyDescent="0.2">
      <c r="A2" s="48" t="s">
        <v>2</v>
      </c>
      <c r="B2" s="48"/>
      <c r="C2" s="51">
        <f>'1-Infos demandeur'!B2</f>
        <v>0</v>
      </c>
      <c r="D2" s="51"/>
      <c r="E2" s="51"/>
      <c r="F2" s="51"/>
    </row>
    <row r="3" spans="1:6" ht="6.75" customHeight="1" x14ac:dyDescent="0.2">
      <c r="A3" s="19"/>
      <c r="B3" s="19"/>
      <c r="C3" s="19"/>
      <c r="D3" s="19"/>
      <c r="E3" s="19"/>
      <c r="F3" s="19"/>
    </row>
    <row r="4" spans="1:6" s="20" customFormat="1" ht="20.25" customHeight="1" x14ac:dyDescent="0.25">
      <c r="A4" s="50" t="s">
        <v>10</v>
      </c>
      <c r="B4" s="50"/>
      <c r="C4" s="52" t="s">
        <v>37</v>
      </c>
      <c r="D4" s="52"/>
      <c r="E4" s="52"/>
      <c r="F4" s="52"/>
    </row>
    <row r="5" spans="1:6" ht="6" customHeight="1" x14ac:dyDescent="0.2"/>
    <row r="6" spans="1:6" ht="18" x14ac:dyDescent="0.25">
      <c r="A6" s="26" t="s">
        <v>18</v>
      </c>
      <c r="B6" s="21"/>
      <c r="C6" s="22"/>
      <c r="D6" s="10"/>
      <c r="E6" s="23"/>
      <c r="F6" s="23"/>
    </row>
    <row r="7" spans="1:6" ht="104.25" customHeight="1" x14ac:dyDescent="0.2">
      <c r="A7" s="35"/>
      <c r="B7" s="35" t="s">
        <v>16</v>
      </c>
      <c r="C7" s="35" t="s">
        <v>15</v>
      </c>
      <c r="D7" s="35" t="s">
        <v>36</v>
      </c>
      <c r="E7" s="35" t="s">
        <v>33</v>
      </c>
      <c r="F7" s="36" t="s">
        <v>17</v>
      </c>
    </row>
    <row r="8" spans="1:6" ht="45" customHeight="1" x14ac:dyDescent="0.2">
      <c r="A8" s="24">
        <v>1</v>
      </c>
      <c r="B8" s="34"/>
      <c r="C8" s="34"/>
      <c r="D8" s="33"/>
      <c r="E8" s="17"/>
      <c r="F8" s="37">
        <f>ROUND(ROUND(D8,2)*ROUND(E8,2),2)</f>
        <v>0</v>
      </c>
    </row>
    <row r="9" spans="1:6" ht="45" customHeight="1" x14ac:dyDescent="0.2">
      <c r="A9" s="24">
        <v>2</v>
      </c>
      <c r="B9" s="34"/>
      <c r="C9" s="34"/>
      <c r="D9" s="33"/>
      <c r="E9" s="17"/>
      <c r="F9" s="37">
        <f t="shared" ref="F9:F17" si="0">ROUND(ROUND(D9,2)*ROUND(E9,2),2)</f>
        <v>0</v>
      </c>
    </row>
    <row r="10" spans="1:6" ht="45" customHeight="1" x14ac:dyDescent="0.2">
      <c r="A10" s="24">
        <v>3</v>
      </c>
      <c r="B10" s="34"/>
      <c r="C10" s="34"/>
      <c r="D10" s="33"/>
      <c r="E10" s="17"/>
      <c r="F10" s="37">
        <f t="shared" si="0"/>
        <v>0</v>
      </c>
    </row>
    <row r="11" spans="1:6" ht="45" customHeight="1" x14ac:dyDescent="0.2">
      <c r="A11" s="24">
        <v>4</v>
      </c>
      <c r="B11" s="34"/>
      <c r="C11" s="34"/>
      <c r="D11" s="27"/>
      <c r="E11" s="17"/>
      <c r="F11" s="37">
        <f t="shared" si="0"/>
        <v>0</v>
      </c>
    </row>
    <row r="12" spans="1:6" ht="45" customHeight="1" x14ac:dyDescent="0.2">
      <c r="A12" s="24">
        <v>5</v>
      </c>
      <c r="B12" s="34"/>
      <c r="C12" s="34"/>
      <c r="D12" s="27"/>
      <c r="E12" s="17"/>
      <c r="F12" s="37">
        <f t="shared" si="0"/>
        <v>0</v>
      </c>
    </row>
    <row r="13" spans="1:6" ht="45" customHeight="1" x14ac:dyDescent="0.2">
      <c r="A13" s="24">
        <v>6</v>
      </c>
      <c r="B13" s="34"/>
      <c r="C13" s="34"/>
      <c r="D13" s="27"/>
      <c r="E13" s="17"/>
      <c r="F13" s="37">
        <f t="shared" si="0"/>
        <v>0</v>
      </c>
    </row>
    <row r="14" spans="1:6" ht="45" customHeight="1" x14ac:dyDescent="0.2">
      <c r="A14" s="24">
        <v>7</v>
      </c>
      <c r="B14" s="34"/>
      <c r="C14" s="34"/>
      <c r="D14" s="27"/>
      <c r="E14" s="17"/>
      <c r="F14" s="37">
        <f t="shared" si="0"/>
        <v>0</v>
      </c>
    </row>
    <row r="15" spans="1:6" ht="45" customHeight="1" x14ac:dyDescent="0.2">
      <c r="A15" s="24">
        <v>8</v>
      </c>
      <c r="B15" s="34"/>
      <c r="C15" s="34"/>
      <c r="D15" s="27"/>
      <c r="E15" s="17"/>
      <c r="F15" s="37">
        <f t="shared" si="0"/>
        <v>0</v>
      </c>
    </row>
    <row r="16" spans="1:6" ht="45" customHeight="1" x14ac:dyDescent="0.2">
      <c r="A16" s="24">
        <v>9</v>
      </c>
      <c r="B16" s="34"/>
      <c r="C16" s="34"/>
      <c r="D16" s="27"/>
      <c r="E16" s="17"/>
      <c r="F16" s="37">
        <f t="shared" si="0"/>
        <v>0</v>
      </c>
    </row>
    <row r="17" spans="1:6" ht="45" customHeight="1" x14ac:dyDescent="0.2">
      <c r="A17" s="24">
        <v>10</v>
      </c>
      <c r="B17" s="34"/>
      <c r="C17" s="34"/>
      <c r="D17" s="27"/>
      <c r="E17" s="17"/>
      <c r="F17" s="37">
        <f t="shared" si="0"/>
        <v>0</v>
      </c>
    </row>
    <row r="18" spans="1:6" s="25" customFormat="1" ht="48" customHeight="1" x14ac:dyDescent="0.25">
      <c r="A18" s="53" t="s">
        <v>41</v>
      </c>
      <c r="B18" s="54"/>
      <c r="C18" s="54"/>
      <c r="D18" s="54"/>
      <c r="E18" s="55"/>
      <c r="F18" s="28">
        <f>SUM(F8:F17)</f>
        <v>0</v>
      </c>
    </row>
    <row r="21" spans="1:6" ht="18" x14ac:dyDescent="0.25">
      <c r="A21" s="26" t="s">
        <v>43</v>
      </c>
      <c r="B21" s="21"/>
      <c r="C21" s="22"/>
      <c r="D21" s="10"/>
      <c r="E21" s="23"/>
      <c r="F21" s="23"/>
    </row>
    <row r="22" spans="1:6" s="25" customFormat="1" ht="48" customHeight="1" x14ac:dyDescent="0.25">
      <c r="A22" s="48" t="s">
        <v>42</v>
      </c>
      <c r="B22" s="49"/>
      <c r="C22" s="49"/>
      <c r="D22" s="49"/>
      <c r="E22" s="49"/>
      <c r="F22" s="28">
        <f>ROUND(F18*25%,2)</f>
        <v>0</v>
      </c>
    </row>
    <row r="25" spans="1:6" ht="56.25" customHeight="1" x14ac:dyDescent="0.2">
      <c r="A25" s="48" t="s">
        <v>35</v>
      </c>
      <c r="B25" s="48"/>
      <c r="C25" s="48"/>
      <c r="D25" s="48"/>
      <c r="E25" s="48"/>
      <c r="F25" s="28">
        <f>F18+F22</f>
        <v>0</v>
      </c>
    </row>
  </sheetData>
  <sheetProtection algorithmName="SHA-512" hashValue="2ZzrRFVetk6Fog6GGnGA1JUy0Y6fQSmoX3VrHqaQ68f+9X6irQkscg+DWICKuyRIP/dWAt43A7dBcaoV0CPXSg==" saltValue="cDYOGVykhwomDsRYZLvQeg==" spinCount="100000" sheet="1" formatRows="0"/>
  <mergeCells count="9">
    <mergeCell ref="A25:E25"/>
    <mergeCell ref="A22:E22"/>
    <mergeCell ref="A4:B4"/>
    <mergeCell ref="C1:F1"/>
    <mergeCell ref="C2:F2"/>
    <mergeCell ref="A2:B2"/>
    <mergeCell ref="A1:B1"/>
    <mergeCell ref="C4:F4"/>
    <mergeCell ref="A18:E18"/>
  </mergeCells>
  <dataValidations count="2">
    <dataValidation allowBlank="1" showInputMessage="1" showErrorMessage="1" prompt="Saisir au maximum_x000a_2 chiffres après la virgule !" sqref="E8:E17" xr:uid="{05521A12-7FC2-4FD0-841A-CCBD94A6A3D6}"/>
    <dataValidation type="decimal" allowBlank="1" showInputMessage="1" showErrorMessage="1" prompt="Saisir au maximum 2 chiffres après la virgule !" sqref="D8:D17" xr:uid="{EACBE662-F6BE-4049-A0D9-83DC8158A3D8}">
      <formula1>0</formula1>
      <formula2>11249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listes</vt:lpstr>
      <vt:lpstr>Mode d'emploi</vt:lpstr>
      <vt:lpstr>1-Infos demandeur</vt:lpstr>
      <vt:lpstr>2-Dépenses présentées</vt:lpstr>
      <vt:lpstr>Nmoins1</vt:lpstr>
      <vt:lpstr>Nmoins2</vt:lpstr>
      <vt:lpstr>Nmoins3</vt:lpstr>
    </vt:vector>
  </TitlesOfParts>
  <Company>La R?gion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Quidet_c</dc:creator>
  <cp:lastModifiedBy>Quidet_c</cp:lastModifiedBy>
  <dcterms:created xsi:type="dcterms:W3CDTF">2022-07-11T16:15:46Z</dcterms:created>
  <dcterms:modified xsi:type="dcterms:W3CDTF">2024-02-20T11:33:50Z</dcterms:modified>
</cp:coreProperties>
</file>