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\\Rmp.loc\occitanie\DIRMER\04-DA2-PL21-ECONOMIE BLEUE\01-ADEL\11-DOSSIERS TECHNIQUES\PECHE AQUA\05 FEAMPA\6 E-SYNERGIE\1 DOSSIER-TYPE FEAMPA\1 DS\DS M5 modernis ports pêche\"/>
    </mc:Choice>
  </mc:AlternateContent>
  <xr:revisionPtr revIDLastSave="0" documentId="13_ncr:1_{ABA6FAA8-C067-4554-8489-EFA8A99F7BAF}" xr6:coauthVersionLast="47" xr6:coauthVersionMax="47" xr10:uidLastSave="{00000000-0000-0000-0000-000000000000}"/>
  <workbookProtection workbookAlgorithmName="SHA-512" workbookHashValue="Sb/B5XjUT+ZUq7EtLju6EBIBu+85VNSxeErGE5xdgQf3E4QNDMURi+IvkDYP8T3mTZStX1LyPFnkxbkCfQCEZQ==" workbookSaltValue="3vvdSNGIVc07ty2YdwbJJA==" workbookSpinCount="100000" lockStructure="1"/>
  <bookViews>
    <workbookView xWindow="-120" yWindow="-120" windowWidth="29040" windowHeight="15840" tabRatio="884" firstSheet="1" activeTab="1" xr2:uid="{F065FECE-5752-4E32-BA3F-3A614424D2B1}"/>
  </bookViews>
  <sheets>
    <sheet name="listes" sheetId="18" state="hidden" r:id="rId1"/>
    <sheet name="Mode d'emploi" sheetId="19" r:id="rId2"/>
    <sheet name="1-Infos demandeur" sheetId="8" r:id="rId3"/>
    <sheet name="2-Dépenses présentées" sheetId="21" r:id="rId4"/>
    <sheet name="3-Devis comparatifs" sheetId="14" r:id="rId5"/>
    <sheet name="4-Critères de sélection" sheetId="13" r:id="rId6"/>
  </sheets>
  <definedNames>
    <definedName name="N">#REF!</definedName>
    <definedName name="Nmoins1">'1-Infos demandeur'!$D$5</definedName>
    <definedName name="Nmoins2">'1-Infos demandeur'!$C$5</definedName>
    <definedName name="Nmoins3">'1-Infos demandeur'!$B$5</definedName>
    <definedName name="Nplus1">#REF!</definedName>
    <definedName name="Nplus2">#REF!</definedName>
    <definedName name="Nplus3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" i="13" l="1"/>
  <c r="R9" i="21"/>
  <c r="R10" i="21"/>
  <c r="R11" i="21"/>
  <c r="R12" i="21"/>
  <c r="R13" i="21"/>
  <c r="R14" i="21"/>
  <c r="R15" i="21"/>
  <c r="R16" i="21"/>
  <c r="R17" i="21"/>
  <c r="R18" i="21"/>
  <c r="R19" i="21"/>
  <c r="R20" i="21"/>
  <c r="R21" i="21"/>
  <c r="R22" i="21"/>
  <c r="R23" i="21"/>
  <c r="R24" i="21"/>
  <c r="R25" i="21"/>
  <c r="R26" i="21"/>
  <c r="R27" i="21"/>
  <c r="R28" i="21"/>
  <c r="R29" i="21"/>
  <c r="R30" i="21"/>
  <c r="R31" i="21"/>
  <c r="R32" i="21"/>
  <c r="R33" i="21"/>
  <c r="R34" i="21"/>
  <c r="R35" i="21"/>
  <c r="R36" i="21"/>
  <c r="R37" i="21"/>
  <c r="R38" i="21"/>
  <c r="R39" i="21"/>
  <c r="R40" i="21"/>
  <c r="R41" i="21"/>
  <c r="R42" i="21"/>
  <c r="R43" i="21"/>
  <c r="R44" i="21"/>
  <c r="R45" i="21"/>
  <c r="R46" i="21"/>
  <c r="R47" i="21"/>
  <c r="R8" i="21"/>
  <c r="H9" i="21"/>
  <c r="H10" i="21"/>
  <c r="H11" i="21"/>
  <c r="H12" i="21"/>
  <c r="H13" i="21"/>
  <c r="H14" i="21"/>
  <c r="H15" i="21"/>
  <c r="H16" i="21"/>
  <c r="H17" i="21"/>
  <c r="H18" i="21"/>
  <c r="H19" i="21"/>
  <c r="H20" i="21"/>
  <c r="H21" i="21"/>
  <c r="H22" i="21"/>
  <c r="H23" i="21"/>
  <c r="H24" i="21"/>
  <c r="H25" i="21"/>
  <c r="H26" i="21"/>
  <c r="H27" i="21"/>
  <c r="H28" i="21"/>
  <c r="H29" i="21"/>
  <c r="H30" i="21"/>
  <c r="H31" i="21"/>
  <c r="H32" i="21"/>
  <c r="H33" i="21"/>
  <c r="H34" i="21"/>
  <c r="H35" i="21"/>
  <c r="H36" i="21"/>
  <c r="H37" i="21"/>
  <c r="H38" i="21"/>
  <c r="H39" i="21"/>
  <c r="H40" i="21"/>
  <c r="H41" i="21"/>
  <c r="H42" i="21"/>
  <c r="H43" i="21"/>
  <c r="H44" i="21"/>
  <c r="H45" i="21"/>
  <c r="H46" i="21"/>
  <c r="H47" i="21"/>
  <c r="H8" i="21"/>
  <c r="B20" i="8" l="1"/>
  <c r="Q9" i="21" l="1"/>
  <c r="Q10" i="21"/>
  <c r="Q11" i="21"/>
  <c r="Q12" i="21"/>
  <c r="Q13" i="21"/>
  <c r="Q14" i="21"/>
  <c r="Q15" i="21"/>
  <c r="Q16" i="21"/>
  <c r="Q17" i="21"/>
  <c r="Q18" i="21"/>
  <c r="Q19" i="21"/>
  <c r="Q20" i="21"/>
  <c r="Q21" i="21"/>
  <c r="Q22" i="21"/>
  <c r="Q23" i="21"/>
  <c r="Q24" i="21"/>
  <c r="Q25" i="21"/>
  <c r="Q26" i="21"/>
  <c r="Q27" i="21"/>
  <c r="Q28" i="21"/>
  <c r="Q29" i="21"/>
  <c r="Q30" i="21"/>
  <c r="Q31" i="21"/>
  <c r="Q32" i="21"/>
  <c r="Q33" i="21"/>
  <c r="Q34" i="21"/>
  <c r="Q35" i="21"/>
  <c r="Q36" i="21"/>
  <c r="Q37" i="21"/>
  <c r="Q38" i="21"/>
  <c r="Q39" i="21"/>
  <c r="Q40" i="21"/>
  <c r="Q41" i="21"/>
  <c r="Q42" i="21"/>
  <c r="Q43" i="21"/>
  <c r="Q44" i="21"/>
  <c r="Q45" i="21"/>
  <c r="Q46" i="21"/>
  <c r="Q47" i="21"/>
  <c r="Q8" i="21"/>
  <c r="B8" i="14"/>
  <c r="D8" i="14"/>
  <c r="B9" i="14"/>
  <c r="D9" i="14"/>
  <c r="B10" i="14"/>
  <c r="D10" i="14"/>
  <c r="B11" i="14"/>
  <c r="D11" i="14"/>
  <c r="B12" i="14"/>
  <c r="D12" i="14"/>
  <c r="B13" i="14"/>
  <c r="D13" i="14"/>
  <c r="B14" i="14"/>
  <c r="D14" i="14"/>
  <c r="B15" i="14"/>
  <c r="D15" i="14"/>
  <c r="B16" i="14"/>
  <c r="D16" i="14"/>
  <c r="B17" i="14"/>
  <c r="D17" i="14"/>
  <c r="B18" i="14"/>
  <c r="D18" i="14"/>
  <c r="B19" i="14"/>
  <c r="D19" i="14"/>
  <c r="B20" i="14"/>
  <c r="D20" i="14"/>
  <c r="B21" i="14"/>
  <c r="D21" i="14"/>
  <c r="B22" i="14"/>
  <c r="D22" i="14"/>
  <c r="B23" i="14"/>
  <c r="D23" i="14"/>
  <c r="B24" i="14"/>
  <c r="D24" i="14"/>
  <c r="B25" i="14"/>
  <c r="D25" i="14"/>
  <c r="B26" i="14"/>
  <c r="D26" i="14"/>
  <c r="B27" i="14"/>
  <c r="D27" i="14"/>
  <c r="B28" i="14"/>
  <c r="D28" i="14"/>
  <c r="B29" i="14"/>
  <c r="D29" i="14"/>
  <c r="B30" i="14"/>
  <c r="D30" i="14"/>
  <c r="B31" i="14"/>
  <c r="D31" i="14"/>
  <c r="B32" i="14"/>
  <c r="D32" i="14"/>
  <c r="B33" i="14"/>
  <c r="D33" i="14"/>
  <c r="B34" i="14"/>
  <c r="D34" i="14"/>
  <c r="B35" i="14"/>
  <c r="D35" i="14"/>
  <c r="B36" i="14"/>
  <c r="D36" i="14"/>
  <c r="B37" i="14"/>
  <c r="D37" i="14"/>
  <c r="B38" i="14"/>
  <c r="D38" i="14"/>
  <c r="B39" i="14"/>
  <c r="D39" i="14"/>
  <c r="B40" i="14"/>
  <c r="D40" i="14"/>
  <c r="B41" i="14"/>
  <c r="D41" i="14"/>
  <c r="B42" i="14"/>
  <c r="D42" i="14"/>
  <c r="B43" i="14"/>
  <c r="D43" i="14"/>
  <c r="B44" i="14"/>
  <c r="D44" i="14"/>
  <c r="B45" i="14"/>
  <c r="D45" i="14"/>
  <c r="B7" i="14"/>
  <c r="D7" i="14"/>
  <c r="B6" i="14"/>
  <c r="D6" i="14"/>
  <c r="B15" i="8"/>
  <c r="F48" i="21" l="1"/>
  <c r="D15" i="8"/>
  <c r="C2" i="21" l="1"/>
  <c r="C1" i="21"/>
  <c r="D2" i="14" l="1"/>
  <c r="C1" i="13"/>
  <c r="D1" i="14" l="1"/>
  <c r="C15" i="8" l="1"/>
</calcChain>
</file>

<file path=xl/sharedStrings.xml><?xml version="1.0" encoding="utf-8"?>
<sst xmlns="http://schemas.openxmlformats.org/spreadsheetml/2006/main" count="257" uniqueCount="204">
  <si>
    <t>Total Bilan (€)</t>
  </si>
  <si>
    <t>Chiffre d'Affaires (€)</t>
  </si>
  <si>
    <t>Valeur ajoutée (€)</t>
  </si>
  <si>
    <t>Dotations aux amortissements (€)</t>
  </si>
  <si>
    <t>Résultat Net (€)</t>
  </si>
  <si>
    <t>Nombre d'emplois salariés (ETP)</t>
  </si>
  <si>
    <t>Nombre d'emplois non salariés (ETP)</t>
  </si>
  <si>
    <t xml:space="preserve">N° </t>
  </si>
  <si>
    <t>INTITULE/DESCRIPTIF DE LA DEPENSE PREVISIONNELLE</t>
  </si>
  <si>
    <t>FOURNISSEUR</t>
  </si>
  <si>
    <t>Critères de sélection</t>
  </si>
  <si>
    <t>Demandeur</t>
  </si>
  <si>
    <t>Projet</t>
  </si>
  <si>
    <t>Justification</t>
  </si>
  <si>
    <t>Exercice N-3</t>
  </si>
  <si>
    <t>Exercice N-2</t>
  </si>
  <si>
    <t>Annexes Techniques à la demande d'aide au titre du Fonds Européen pour les Affaires Maritimes, la Pêche et l'Aquaculture (FEAMPA)</t>
  </si>
  <si>
    <t>Mesure régionale :</t>
  </si>
  <si>
    <t xml:space="preserve">Mode d'emploi : dans chacune des feuilles du classeur, compléter de manière exhaustive uniquement les cellules surlignées en </t>
  </si>
  <si>
    <r>
      <t>Dépenses d'investissement et de services</t>
    </r>
    <r>
      <rPr>
        <sz val="12"/>
        <rFont val="Arial"/>
        <family val="2"/>
      </rPr>
      <t xml:space="preserve"> (sur devis) </t>
    </r>
  </si>
  <si>
    <t xml:space="preserve">Fournisseur </t>
  </si>
  <si>
    <t>Type de poste de dépense</t>
  </si>
  <si>
    <t>Exercice N-1 (année de référence)</t>
  </si>
  <si>
    <t>Dépense n°</t>
  </si>
  <si>
    <t>Devis retenu n°</t>
  </si>
  <si>
    <t>Mode d'emploi :</t>
  </si>
  <si>
    <r>
      <t xml:space="preserve">ARGUMENTAIRE DU CHOIX DU DEVIS RETENU :
Si le devis retenu n'est  pas le moins cher des devis présentés : présenter un argumentaire du choix du devis retenu reposant sur des critères </t>
    </r>
    <r>
      <rPr>
        <b/>
        <u/>
        <sz val="12"/>
        <rFont val="Arial"/>
        <family val="2"/>
      </rPr>
      <t>objectifs</t>
    </r>
    <r>
      <rPr>
        <b/>
        <sz val="12"/>
        <rFont val="Arial"/>
        <family val="2"/>
      </rPr>
      <t xml:space="preserve"> (caractéristiques techniques, qualité du Service Après Vente, etc...)</t>
    </r>
  </si>
  <si>
    <t>Année / Exercice fiscal</t>
  </si>
  <si>
    <t>&lt; préciser ici l'année ou les dates de début et fin d'exercice (par exemple : 01/07/2020 au 30/06/2021)</t>
  </si>
  <si>
    <r>
      <t xml:space="preserve">Descriptif de la dépense
</t>
    </r>
    <r>
      <rPr>
        <b/>
        <sz val="8"/>
        <rFont val="Arial"/>
        <family val="2"/>
      </rPr>
      <t>(Décrivez de manière détaillée la dépense et son lien avec le projet)</t>
    </r>
  </si>
  <si>
    <t>Montant HT 
€</t>
  </si>
  <si>
    <t>Fonds Propres (€)</t>
  </si>
  <si>
    <t>Dettes (€)</t>
  </si>
  <si>
    <t>Investissement</t>
  </si>
  <si>
    <t>Prestation de service</t>
  </si>
  <si>
    <t>Oui</t>
  </si>
  <si>
    <t>Non</t>
  </si>
  <si>
    <t>Oui sur un axe</t>
  </si>
  <si>
    <t>Oui sur plusieurs axes</t>
  </si>
  <si>
    <t>Capacité d'Auto-Financement (€)</t>
  </si>
  <si>
    <t>MONTANT TTC</t>
  </si>
  <si>
    <t>DEVIS RETENU</t>
  </si>
  <si>
    <t>Le demandeur se situe dans le champ concurrentiel :</t>
  </si>
  <si>
    <t>Le demandeur récupère la TVA :</t>
  </si>
  <si>
    <t>1.1</t>
  </si>
  <si>
    <t>1.2</t>
  </si>
  <si>
    <t>1.3</t>
  </si>
  <si>
    <t>2.1</t>
  </si>
  <si>
    <t>2.2</t>
  </si>
  <si>
    <t>2.3</t>
  </si>
  <si>
    <t>3.1</t>
  </si>
  <si>
    <t>4.1</t>
  </si>
  <si>
    <t>5.1</t>
  </si>
  <si>
    <t>6.1</t>
  </si>
  <si>
    <t>7.1</t>
  </si>
  <si>
    <t>8.1</t>
  </si>
  <si>
    <t>9.1</t>
  </si>
  <si>
    <t>10.1</t>
  </si>
  <si>
    <t>11.1</t>
  </si>
  <si>
    <t>12.1</t>
  </si>
  <si>
    <t>13.1</t>
  </si>
  <si>
    <t>14.1</t>
  </si>
  <si>
    <t>15.1</t>
  </si>
  <si>
    <t>16.1</t>
  </si>
  <si>
    <t>17.1</t>
  </si>
  <si>
    <t>18.1</t>
  </si>
  <si>
    <t>19.1</t>
  </si>
  <si>
    <t>20.1</t>
  </si>
  <si>
    <t>20.2</t>
  </si>
  <si>
    <t>20.3</t>
  </si>
  <si>
    <t>21.1</t>
  </si>
  <si>
    <t>21.2</t>
  </si>
  <si>
    <t>21.3</t>
  </si>
  <si>
    <t>22.1</t>
  </si>
  <si>
    <t>22.2</t>
  </si>
  <si>
    <t>22.3</t>
  </si>
  <si>
    <t>23.1</t>
  </si>
  <si>
    <t>23.2</t>
  </si>
  <si>
    <t>23.3</t>
  </si>
  <si>
    <t>24.1</t>
  </si>
  <si>
    <t>25.1</t>
  </si>
  <si>
    <t>26.1</t>
  </si>
  <si>
    <t>27.1</t>
  </si>
  <si>
    <t>28.1</t>
  </si>
  <si>
    <t>29.1</t>
  </si>
  <si>
    <t>30.1</t>
  </si>
  <si>
    <t>31.1</t>
  </si>
  <si>
    <t>24.2</t>
  </si>
  <si>
    <t>24.3</t>
  </si>
  <si>
    <t>25.2</t>
  </si>
  <si>
    <t>25.3</t>
  </si>
  <si>
    <t>32.1</t>
  </si>
  <si>
    <t>33.1</t>
  </si>
  <si>
    <t>34.1</t>
  </si>
  <si>
    <t>35.1</t>
  </si>
  <si>
    <t>36.1</t>
  </si>
  <si>
    <t>37.1</t>
  </si>
  <si>
    <t>38.1</t>
  </si>
  <si>
    <t>39.1</t>
  </si>
  <si>
    <t>40.1</t>
  </si>
  <si>
    <t>3.2</t>
  </si>
  <si>
    <t>4.2</t>
  </si>
  <si>
    <t>5.2</t>
  </si>
  <si>
    <t>6.2</t>
  </si>
  <si>
    <t>7.2</t>
  </si>
  <si>
    <t>8.2</t>
  </si>
  <si>
    <t>9.2</t>
  </si>
  <si>
    <t>10.2</t>
  </si>
  <si>
    <t>11.2</t>
  </si>
  <si>
    <t>6.3</t>
  </si>
  <si>
    <t>12.2</t>
  </si>
  <si>
    <t>13.2</t>
  </si>
  <si>
    <t>14.2</t>
  </si>
  <si>
    <t>15.2</t>
  </si>
  <si>
    <t>16.2</t>
  </si>
  <si>
    <t>17.2</t>
  </si>
  <si>
    <t>18.2</t>
  </si>
  <si>
    <t>19.2</t>
  </si>
  <si>
    <t>26.2</t>
  </si>
  <si>
    <t>27.2</t>
  </si>
  <si>
    <t>28.2</t>
  </si>
  <si>
    <t>29.2</t>
  </si>
  <si>
    <t>30.2</t>
  </si>
  <si>
    <t>31.2</t>
  </si>
  <si>
    <t>32.2</t>
  </si>
  <si>
    <t>33.2</t>
  </si>
  <si>
    <t>34.2</t>
  </si>
  <si>
    <t>35.2</t>
  </si>
  <si>
    <t>36.2</t>
  </si>
  <si>
    <t>37.2</t>
  </si>
  <si>
    <t>38.2</t>
  </si>
  <si>
    <t>39.2</t>
  </si>
  <si>
    <t>40.2</t>
  </si>
  <si>
    <t>3.3</t>
  </si>
  <si>
    <t>4.3</t>
  </si>
  <si>
    <t>5.3</t>
  </si>
  <si>
    <t>7.3</t>
  </si>
  <si>
    <t>8.3</t>
  </si>
  <si>
    <t>9.3</t>
  </si>
  <si>
    <t>10.3</t>
  </si>
  <si>
    <t>11.3</t>
  </si>
  <si>
    <t>12.3</t>
  </si>
  <si>
    <t>13.3</t>
  </si>
  <si>
    <t>14.3</t>
  </si>
  <si>
    <t>15.3</t>
  </si>
  <si>
    <t>16.3</t>
  </si>
  <si>
    <t>17.3</t>
  </si>
  <si>
    <t>18.3</t>
  </si>
  <si>
    <t>19.3</t>
  </si>
  <si>
    <t>26.3</t>
  </si>
  <si>
    <t>27.3</t>
  </si>
  <si>
    <t>28.3</t>
  </si>
  <si>
    <t>29.3</t>
  </si>
  <si>
    <t>30.3</t>
  </si>
  <si>
    <t>31.3</t>
  </si>
  <si>
    <t>32.3</t>
  </si>
  <si>
    <t>33.3</t>
  </si>
  <si>
    <t>34.3</t>
  </si>
  <si>
    <t>35.3</t>
  </si>
  <si>
    <t>36.3</t>
  </si>
  <si>
    <t>37.3</t>
  </si>
  <si>
    <t>38.3</t>
  </si>
  <si>
    <t>39.3</t>
  </si>
  <si>
    <t>40.3</t>
  </si>
  <si>
    <r>
      <rPr>
        <b/>
        <sz val="16"/>
        <rFont val="Arial"/>
        <family val="2"/>
      </rPr>
      <t>TABLEAU RECAPITULATIF DES DEVIS RETENUS SUITE A MISE EN CONCURRENCE :</t>
    </r>
    <r>
      <rPr>
        <b/>
        <sz val="12"/>
        <rFont val="Arial"/>
        <family val="2"/>
      </rPr>
      <t xml:space="preserve">
Rappel : pour justifier du caractère raisonnable des coûts, vous devez présenter : </t>
    </r>
    <r>
      <rPr>
        <b/>
        <sz val="12"/>
        <color rgb="FFFF0000"/>
        <rFont val="Arial"/>
        <family val="2"/>
      </rPr>
      <t>1 devis</t>
    </r>
    <r>
      <rPr>
        <b/>
        <sz val="12"/>
        <rFont val="Arial"/>
        <family val="2"/>
      </rPr>
      <t xml:space="preserve"> </t>
    </r>
    <r>
      <rPr>
        <b/>
        <sz val="12"/>
        <color rgb="FFFF0000"/>
        <rFont val="Arial"/>
        <family val="2"/>
      </rPr>
      <t>pour toute dépense inférieure à 3 000 € TTC /  2 devis (le devis retenu + 1 devis comparatif) pour toute dépense comprise entre 3 000 et 10 000 € TTC 
3 devis (le devis retenu + 2 devis comparatifs) pour toute dépense supérieure à 10 000 € TTC.</t>
    </r>
  </si>
  <si>
    <t>Projet (intitulé à saisir dans SYNERGIE)</t>
  </si>
  <si>
    <t>Amélioration des conditions de travail et de sécurité sur les ports de pêche</t>
  </si>
  <si>
    <t>Non, l’opération ne permet pas de mutualiser des équipements déjà existants dans les ports ou points de débarquement</t>
  </si>
  <si>
    <t>L’opération a fait l'objet d'une concertation avec les pêcheurs professionnels ?</t>
  </si>
  <si>
    <t>L’opération permet de développer des synergies, de mutualiser et rationaliser des équipements déjà existants dans d'autres ports ou points de débarquement ?</t>
  </si>
  <si>
    <t>L'opération permet de traiter les produits débarqués par un plus grand nombre de pêcheurs, ou d'améliorer la qualité des produits débarqués ?</t>
  </si>
  <si>
    <t>Obligation de débarquement</t>
  </si>
  <si>
    <t>Optimisation de l'organisation des infrastructures portuaires régionales</t>
  </si>
  <si>
    <t>1ère mise en marché &amp; Qualité</t>
  </si>
  <si>
    <t>L'opération concerne l'obligation de débarquement ?</t>
  </si>
  <si>
    <t>Non, l'opération ne contribue pas à réduire l’impact des activités portuaires sur l’environnement</t>
  </si>
  <si>
    <t xml:space="preserve"> transition écologique / impacts sur l'environnement</t>
  </si>
  <si>
    <t>L'opération contribution à la transition écologique des ports ou à la réduction de l'incidence des activités portuaires sur l'environnement ?</t>
  </si>
  <si>
    <t>L'opération améliore les conditions de travail ou de sécurité sur les ports de pêche</t>
  </si>
  <si>
    <r>
      <t xml:space="preserve">Oui, l'opération permet d'améliorer les conditions de travail ou de sécurité pour le personnel du port </t>
    </r>
    <r>
      <rPr>
        <u/>
        <sz val="11"/>
        <rFont val="Arial"/>
        <family val="2"/>
      </rPr>
      <t>ou</t>
    </r>
    <r>
      <rPr>
        <sz val="11"/>
        <rFont val="Arial"/>
        <family val="2"/>
      </rPr>
      <t xml:space="preserve"> pour les usagers (pêcheurs et acheteurs)</t>
    </r>
  </si>
  <si>
    <t>Oui, l'opération permet d'améliorer les conditions de travail ou de sécurité à la fois pour le personnel du port et pour les usagers (pêcheurs et acheteurs)</t>
  </si>
  <si>
    <t>Non, l'opération ne contribue pas à améliorer les conditions de travail ou de sécurité</t>
  </si>
  <si>
    <t>Réponse</t>
  </si>
  <si>
    <t>Non, l'opération n'a pas donné lieu à une concertation avec les représentants des pêcheurs professionnels</t>
  </si>
  <si>
    <r>
      <t>Oui, l'opération vise à développer la prise en charge des produits pour leur 1</t>
    </r>
    <r>
      <rPr>
        <vertAlign val="superscript"/>
        <sz val="11"/>
        <rFont val="Arial"/>
        <family val="2"/>
      </rPr>
      <t>ère</t>
    </r>
    <r>
      <rPr>
        <sz val="11"/>
        <rFont val="Arial"/>
        <family val="2"/>
      </rPr>
      <t xml:space="preserve"> mise en marché </t>
    </r>
    <r>
      <rPr>
        <u/>
        <sz val="11"/>
        <rFont val="Arial"/>
        <family val="2"/>
      </rPr>
      <t>ou</t>
    </r>
    <r>
      <rPr>
        <sz val="11"/>
        <rFont val="Arial"/>
        <family val="2"/>
      </rPr>
      <t xml:space="preserve"> à améliorer la qualité des produits</t>
    </r>
  </si>
  <si>
    <r>
      <t>Oui, l'opération vise à développer la prise en charge des produits pour leur 1</t>
    </r>
    <r>
      <rPr>
        <vertAlign val="superscript"/>
        <sz val="11"/>
        <rFont val="Arial"/>
        <family val="2"/>
      </rPr>
      <t>ère</t>
    </r>
    <r>
      <rPr>
        <sz val="11"/>
        <rFont val="Arial"/>
        <family val="2"/>
      </rPr>
      <t xml:space="preserve"> mise en marché </t>
    </r>
    <r>
      <rPr>
        <u/>
        <sz val="11"/>
        <rFont val="Arial"/>
        <family val="2"/>
      </rPr>
      <t>et</t>
    </r>
    <r>
      <rPr>
        <sz val="11"/>
        <rFont val="Arial"/>
        <family val="2"/>
      </rPr>
      <t xml:space="preserve"> à améliorer la qualité des produits</t>
    </r>
  </si>
  <si>
    <t>Oui l'opération permet de mutualiser des équipements portuaires entre 1 criée et 1 point de débarquement, ou entre 2 points de débarquement</t>
  </si>
  <si>
    <t>Oui l'opération permet de mutualiser des équipements portuaires entre 1 criée et 2 points de débarquement, ou entre 3 points de débarquement</t>
  </si>
  <si>
    <t>Oui l'opération permet de mutualiser des équipements portuaires entre 2 ports équipés de criée, ou entre 4 points de débarquement au moins</t>
  </si>
  <si>
    <t>Oui l'opération permet de mutualiser des équipements portuaires à l'échelle des 4 ports de pêche régionaux équipés de criée</t>
  </si>
  <si>
    <t>Oui, l'opération a donné lieu à une délibération du Comité Régional des Pêches Maritimes</t>
  </si>
  <si>
    <t>Oui, l'opération a donné lieu à une délibération de la Prud’homie ou du Comité Départemental ou Inter-départemental des Pêches Maritimes)</t>
  </si>
  <si>
    <t>Non, l'opération ne vise pas à développer la prise en charge des produits pour leur 1ère mise en marché,  ni à améliorer la qualité des produits</t>
  </si>
  <si>
    <t>Non, l'opération n'est pas liée à l'obligation de débarquement des captures</t>
  </si>
  <si>
    <t>Oui, l'opération est liée à l'obligation de débarquement des captures</t>
  </si>
  <si>
    <t>Oui, l'opération contribue à réduire l’impact des activités portuaires sur l’environnement (y compris efficacité énergétique des équipements portuaires, équipements de collecte ou de traitement de déchets)</t>
  </si>
  <si>
    <r>
      <t xml:space="preserve">DONNEES FINANCIERES
</t>
    </r>
    <r>
      <rPr>
        <b/>
        <u/>
        <sz val="11"/>
        <color theme="1"/>
        <rFont val="Arial"/>
        <family val="2"/>
      </rPr>
      <t>DE LA CONCESSION PECHE</t>
    </r>
  </si>
  <si>
    <r>
      <t xml:space="preserve">DEVIS comparatif N°1 </t>
    </r>
    <r>
      <rPr>
        <b/>
        <u/>
        <sz val="12"/>
        <rFont val="Arial"/>
        <family val="2"/>
      </rPr>
      <t>NON RETENU</t>
    </r>
    <r>
      <rPr>
        <b/>
        <sz val="12"/>
        <rFont val="Arial"/>
        <family val="2"/>
      </rPr>
      <t xml:space="preserve">
(dépenses comprises entre 3 000 et 10 000 €)</t>
    </r>
  </si>
  <si>
    <r>
      <t xml:space="preserve">DEVIS comparatif N°2 </t>
    </r>
    <r>
      <rPr>
        <b/>
        <u/>
        <sz val="12"/>
        <rFont val="Arial"/>
        <family val="2"/>
      </rPr>
      <t>NON RETENU</t>
    </r>
    <r>
      <rPr>
        <b/>
        <sz val="12"/>
        <rFont val="Arial"/>
        <family val="2"/>
      </rPr>
      <t xml:space="preserve">
(dépenses supérieures à 10 000 €)</t>
    </r>
  </si>
  <si>
    <t>Version 1 du 31/01/2024</t>
  </si>
  <si>
    <t>M5 - Aide à la modernisation des ports de pêche, sites de débarquement et halles à marée</t>
  </si>
  <si>
    <t>MONTANT TOTAL</t>
  </si>
  <si>
    <r>
      <t xml:space="preserve">Montant TVA 
€
</t>
    </r>
    <r>
      <rPr>
        <b/>
        <sz val="8"/>
        <color rgb="FFFF0000"/>
        <rFont val="Arial"/>
        <family val="2"/>
      </rPr>
      <t>(uniquement si la TVA est éligible)</t>
    </r>
  </si>
  <si>
    <t xml:space="preserve"> Saisir une ligne pour chaque dépense prévisionnelle (une ligne pour chaque devis retenu)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</si>
</sst>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_-* #,##0.00\ _€_-;\-* #,##0.00\ _€_-;_-* &quot;-&quot;??\ _€_-;_-@_-"/>
  </numFmts>
  <fonts count="2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b/>
      <sz val="12"/>
      <color rgb="FFFF0000"/>
      <name val="Arial"/>
      <family val="2"/>
    </font>
    <font>
      <b/>
      <sz val="14"/>
      <color theme="1"/>
      <name val="Arial"/>
      <family val="2"/>
    </font>
    <font>
      <b/>
      <sz val="11"/>
      <color theme="4"/>
      <name val="Arial"/>
      <family val="2"/>
    </font>
    <font>
      <b/>
      <u/>
      <sz val="12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11"/>
      <color indexed="8"/>
      <name val="Calibri"/>
      <family val="2"/>
    </font>
    <font>
      <b/>
      <sz val="11"/>
      <color rgb="FFFF0000"/>
      <name val="Arial"/>
      <family val="2"/>
    </font>
    <font>
      <b/>
      <sz val="8"/>
      <color rgb="FFFF0000"/>
      <name val="Arial"/>
      <family val="2"/>
    </font>
    <font>
      <b/>
      <sz val="16"/>
      <name val="Arial"/>
      <family val="2"/>
    </font>
    <font>
      <b/>
      <sz val="11"/>
      <color rgb="FF0070C0"/>
      <name val="Arial"/>
      <family val="2"/>
    </font>
    <font>
      <sz val="11"/>
      <color rgb="FF0070C0"/>
      <name val="Arial"/>
      <family val="2"/>
    </font>
    <font>
      <vertAlign val="superscript"/>
      <sz val="11"/>
      <name val="Arial"/>
      <family val="2"/>
    </font>
    <font>
      <u/>
      <sz val="11"/>
      <name val="Arial"/>
      <family val="2"/>
    </font>
    <font>
      <b/>
      <u/>
      <sz val="11"/>
      <color theme="1"/>
      <name val="Arial"/>
      <family val="2"/>
    </font>
    <font>
      <sz val="11"/>
      <color rgb="FFFF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31"/>
      </patternFill>
    </fill>
    <fill>
      <patternFill patternType="solid">
        <fgColor rgb="FFCCFFCC"/>
        <bgColor indexed="31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7" fillId="0" borderId="0" applyFont="0" applyFill="0" applyBorder="0" applyAlignment="0" applyProtection="0"/>
  </cellStyleXfs>
  <cellXfs count="89">
    <xf numFmtId="0" fontId="0" fillId="0" borderId="0" xfId="0"/>
    <xf numFmtId="0" fontId="7" fillId="0" borderId="0" xfId="0" applyFont="1"/>
    <xf numFmtId="0" fontId="9" fillId="0" borderId="0" xfId="0" applyFont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8" fillId="3" borderId="4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44" fontId="7" fillId="0" borderId="1" xfId="2" applyFont="1" applyFill="1" applyBorder="1" applyAlignment="1">
      <alignment horizontal="center" vertical="center" wrapText="1"/>
    </xf>
    <xf numFmtId="44" fontId="5" fillId="0" borderId="1" xfId="2" applyFont="1" applyFill="1" applyBorder="1" applyAlignment="1">
      <alignment horizontal="center" vertical="center" wrapText="1"/>
    </xf>
    <xf numFmtId="0" fontId="12" fillId="0" borderId="0" xfId="0" applyFont="1"/>
    <xf numFmtId="0" fontId="8" fillId="0" borderId="0" xfId="0" applyFont="1" applyBorder="1"/>
    <xf numFmtId="0" fontId="8" fillId="0" borderId="0" xfId="0" applyFont="1"/>
    <xf numFmtId="0" fontId="7" fillId="2" borderId="1" xfId="0" applyFont="1" applyFill="1" applyBorder="1"/>
    <xf numFmtId="0" fontId="13" fillId="0" borderId="0" xfId="0" applyFont="1"/>
    <xf numFmtId="0" fontId="15" fillId="0" borderId="0" xfId="0" applyFont="1" applyFill="1" applyBorder="1" applyAlignment="1" applyProtection="1">
      <alignment horizontal="left"/>
    </xf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/>
    <xf numFmtId="0" fontId="8" fillId="0" borderId="0" xfId="0" applyFont="1" applyAlignment="1">
      <alignment horizontal="left" vertical="center"/>
    </xf>
    <xf numFmtId="0" fontId="5" fillId="0" borderId="1" xfId="2" applyNumberFormat="1" applyFont="1" applyFill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0" fontId="6" fillId="3" borderId="1" xfId="0" applyFont="1" applyFill="1" applyBorder="1" applyAlignment="1" applyProtection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 applyProtection="1">
      <alignment horizontal="center" vertical="center" wrapText="1"/>
      <protection locked="0"/>
    </xf>
    <xf numFmtId="44" fontId="7" fillId="2" borderId="1" xfId="2" applyNumberFormat="1" applyFont="1" applyFill="1" applyBorder="1" applyAlignment="1" applyProtection="1">
      <alignment horizontal="center" vertical="center" wrapText="1"/>
      <protection locked="0"/>
    </xf>
    <xf numFmtId="164" fontId="22" fillId="2" borderId="1" xfId="1" applyFont="1" applyFill="1" applyBorder="1" applyAlignment="1" applyProtection="1">
      <alignment horizontal="center" vertical="center" wrapText="1"/>
      <protection locked="0"/>
    </xf>
    <xf numFmtId="0" fontId="7" fillId="0" borderId="0" xfId="0" applyFont="1" applyProtection="1"/>
    <xf numFmtId="0" fontId="10" fillId="0" borderId="0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0" fontId="6" fillId="0" borderId="0" xfId="0" applyFont="1" applyFill="1" applyProtection="1"/>
    <xf numFmtId="0" fontId="15" fillId="0" borderId="0" xfId="0" applyFont="1" applyFill="1" applyAlignment="1" applyProtection="1">
      <alignment horizontal="left" vertical="center"/>
    </xf>
    <xf numFmtId="0" fontId="3" fillId="0" borderId="0" xfId="0" applyFont="1" applyFill="1" applyAlignment="1" applyProtection="1">
      <alignment horizontal="centerContinuous" wrapText="1"/>
    </xf>
    <xf numFmtId="0" fontId="7" fillId="4" borderId="1" xfId="0" applyFont="1" applyFill="1" applyBorder="1" applyAlignment="1" applyProtection="1">
      <alignment horizontal="center" vertical="center" wrapText="1"/>
    </xf>
    <xf numFmtId="0" fontId="7" fillId="0" borderId="1" xfId="0" applyFont="1" applyFill="1" applyBorder="1" applyAlignment="1" applyProtection="1">
      <alignment horizontal="center" vertical="center"/>
    </xf>
    <xf numFmtId="0" fontId="8" fillId="0" borderId="0" xfId="0" applyFont="1" applyAlignment="1" applyProtection="1">
      <alignment horizontal="center" vertical="center"/>
    </xf>
    <xf numFmtId="0" fontId="7" fillId="2" borderId="1" xfId="0" applyFont="1" applyFill="1" applyBorder="1" applyAlignment="1" applyProtection="1">
      <alignment horizontal="center" vertical="center" wrapText="1"/>
      <protection locked="0"/>
    </xf>
    <xf numFmtId="44" fontId="7" fillId="2" borderId="1" xfId="2" applyFont="1" applyFill="1" applyBorder="1" applyAlignment="1" applyProtection="1">
      <alignment horizontal="center" vertical="center"/>
      <protection locked="0"/>
    </xf>
    <xf numFmtId="44" fontId="5" fillId="2" borderId="1" xfId="2" applyFont="1" applyFill="1" applyBorder="1" applyAlignment="1" applyProtection="1">
      <alignment horizontal="center" vertical="center" wrapText="1"/>
      <protection locked="0"/>
    </xf>
    <xf numFmtId="0" fontId="10" fillId="3" borderId="1" xfId="0" applyFont="1" applyFill="1" applyBorder="1" applyAlignment="1" applyProtection="1">
      <alignment horizontal="center" vertical="center" wrapText="1"/>
    </xf>
    <xf numFmtId="0" fontId="3" fillId="4" borderId="1" xfId="0" applyFont="1" applyFill="1" applyBorder="1" applyAlignment="1">
      <alignment horizontal="justify" vertical="center" wrapText="1"/>
    </xf>
    <xf numFmtId="0" fontId="3" fillId="5" borderId="1" xfId="0" applyFont="1" applyFill="1" applyBorder="1" applyAlignment="1">
      <alignment horizontal="left" vertical="center" wrapText="1"/>
    </xf>
    <xf numFmtId="0" fontId="3" fillId="5" borderId="6" xfId="0" applyFont="1" applyFill="1" applyBorder="1" applyAlignment="1">
      <alignment horizontal="left" vertical="center" wrapText="1"/>
    </xf>
    <xf numFmtId="0" fontId="4" fillId="5" borderId="1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vertical="center" wrapText="1"/>
    </xf>
    <xf numFmtId="0" fontId="9" fillId="0" borderId="0" xfId="0" applyFont="1" applyAlignment="1" applyProtection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vertical="center" wrapText="1"/>
    </xf>
    <xf numFmtId="0" fontId="9" fillId="2" borderId="1" xfId="0" applyFont="1" applyFill="1" applyBorder="1" applyAlignment="1" applyProtection="1">
      <alignment horizontal="center" vertical="center" wrapText="1"/>
    </xf>
    <xf numFmtId="0" fontId="18" fillId="0" borderId="0" xfId="0" applyFont="1" applyAlignment="1" applyProtection="1">
      <alignment horizontal="center" vertical="center"/>
    </xf>
    <xf numFmtId="49" fontId="7" fillId="2" borderId="1" xfId="0" applyNumberFormat="1" applyFont="1" applyFill="1" applyBorder="1" applyAlignment="1" applyProtection="1">
      <alignment horizontal="center" vertical="center" wrapText="1"/>
      <protection locked="0"/>
    </xf>
    <xf numFmtId="49" fontId="11" fillId="2" borderId="1" xfId="0" applyNumberFormat="1" applyFont="1" applyFill="1" applyBorder="1" applyAlignment="1" applyProtection="1">
      <alignment horizontal="center" vertical="center" wrapText="1"/>
      <protection locked="0"/>
    </xf>
    <xf numFmtId="49" fontId="6" fillId="2" borderId="1" xfId="0" applyNumberFormat="1" applyFont="1" applyFill="1" applyBorder="1" applyAlignment="1" applyProtection="1">
      <alignment horizontal="center" vertical="center" wrapText="1"/>
      <protection locked="0"/>
    </xf>
    <xf numFmtId="49" fontId="5" fillId="2" borderId="1" xfId="2" applyNumberFormat="1" applyFont="1" applyFill="1" applyBorder="1" applyAlignment="1" applyProtection="1">
      <alignment horizontal="center" vertical="center" wrapText="1"/>
      <protection locked="0"/>
    </xf>
    <xf numFmtId="49" fontId="3" fillId="2" borderId="1" xfId="0" applyNumberFormat="1" applyFont="1" applyFill="1" applyBorder="1" applyAlignment="1">
      <alignment horizontal="justify" vertical="center" wrapText="1"/>
    </xf>
    <xf numFmtId="49" fontId="3" fillId="6" borderId="1" xfId="0" applyNumberFormat="1" applyFont="1" applyFill="1" applyBorder="1" applyAlignment="1">
      <alignment horizontal="left" vertical="center" wrapText="1"/>
    </xf>
    <xf numFmtId="49" fontId="9" fillId="2" borderId="1" xfId="0" applyNumberFormat="1" applyFont="1" applyFill="1" applyBorder="1" applyAlignment="1" applyProtection="1">
      <alignment horizontal="center" vertical="center" wrapText="1"/>
    </xf>
    <xf numFmtId="44" fontId="7" fillId="0" borderId="0" xfId="0" applyNumberFormat="1" applyFont="1" applyProtection="1"/>
    <xf numFmtId="0" fontId="26" fillId="0" borderId="0" xfId="0" applyFont="1" applyAlignment="1" applyProtection="1">
      <alignment horizontal="center" vertical="center"/>
    </xf>
    <xf numFmtId="0" fontId="26" fillId="0" borderId="9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8" fillId="2" borderId="1" xfId="0" applyFont="1" applyFill="1" applyBorder="1" applyAlignment="1" applyProtection="1">
      <alignment horizontal="center" vertical="center" wrapText="1"/>
      <protection locked="0"/>
    </xf>
    <xf numFmtId="0" fontId="18" fillId="0" borderId="0" xfId="0" applyFont="1" applyAlignment="1">
      <alignment horizontal="center" vertical="center" wrapText="1"/>
    </xf>
    <xf numFmtId="44" fontId="10" fillId="3" borderId="4" xfId="2" applyFont="1" applyFill="1" applyBorder="1" applyAlignment="1" applyProtection="1">
      <alignment horizontal="center" vertical="center"/>
    </xf>
    <xf numFmtId="44" fontId="10" fillId="3" borderId="2" xfId="2" applyFont="1" applyFill="1" applyBorder="1" applyAlignment="1" applyProtection="1">
      <alignment horizontal="center" vertical="center"/>
    </xf>
    <xf numFmtId="0" fontId="10" fillId="3" borderId="4" xfId="0" applyFont="1" applyFill="1" applyBorder="1" applyAlignment="1" applyProtection="1">
      <alignment horizontal="center" vertical="center" wrapText="1"/>
    </xf>
    <xf numFmtId="0" fontId="10" fillId="3" borderId="3" xfId="0" applyFont="1" applyFill="1" applyBorder="1" applyAlignment="1" applyProtection="1">
      <alignment horizontal="center" vertical="center"/>
    </xf>
    <xf numFmtId="0" fontId="10" fillId="3" borderId="2" xfId="0" applyFont="1" applyFill="1" applyBorder="1" applyAlignment="1" applyProtection="1">
      <alignment horizontal="center" vertical="center"/>
    </xf>
    <xf numFmtId="0" fontId="18" fillId="0" borderId="0" xfId="0" applyFont="1" applyAlignment="1" applyProtection="1">
      <alignment horizontal="center" vertical="center"/>
    </xf>
    <xf numFmtId="0" fontId="10" fillId="0" borderId="1" xfId="0" applyFont="1" applyBorder="1" applyAlignment="1" applyProtection="1">
      <alignment horizontal="center" vertical="center"/>
    </xf>
    <xf numFmtId="0" fontId="10" fillId="3" borderId="1" xfId="0" applyFont="1" applyFill="1" applyBorder="1" applyAlignment="1" applyProtection="1">
      <alignment horizontal="center" vertical="center" wrapText="1"/>
    </xf>
    <xf numFmtId="0" fontId="18" fillId="0" borderId="0" xfId="0" quotePrefix="1" applyFont="1" applyFill="1" applyAlignment="1" applyProtection="1">
      <alignment horizontal="left" vertical="center" wrapText="1"/>
    </xf>
    <xf numFmtId="0" fontId="6" fillId="3" borderId="6" xfId="0" applyFont="1" applyFill="1" applyBorder="1" applyAlignment="1">
      <alignment horizontal="center" vertical="center" wrapText="1"/>
    </xf>
    <xf numFmtId="0" fontId="6" fillId="3" borderId="7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4" borderId="0" xfId="0" applyFont="1" applyFill="1" applyBorder="1" applyAlignment="1" applyProtection="1">
      <alignment horizontal="center" vertical="center" wrapText="1"/>
    </xf>
    <xf numFmtId="0" fontId="10" fillId="3" borderId="6" xfId="0" applyFont="1" applyFill="1" applyBorder="1" applyAlignment="1">
      <alignment horizontal="center" vertical="center" wrapText="1"/>
    </xf>
    <xf numFmtId="0" fontId="10" fillId="3" borderId="7" xfId="0" applyFont="1" applyFill="1" applyBorder="1" applyAlignment="1">
      <alignment horizontal="center" vertical="center" wrapText="1"/>
    </xf>
    <xf numFmtId="0" fontId="6" fillId="3" borderId="8" xfId="0" applyFont="1" applyFill="1" applyBorder="1" applyAlignment="1" applyProtection="1">
      <alignment horizontal="center" vertical="center" wrapText="1"/>
    </xf>
    <xf numFmtId="0" fontId="6" fillId="3" borderId="5" xfId="0" applyFont="1" applyFill="1" applyBorder="1" applyAlignment="1" applyProtection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 applyProtection="1">
      <alignment horizontal="center" vertical="center" wrapText="1"/>
    </xf>
    <xf numFmtId="0" fontId="7" fillId="2" borderId="4" xfId="0" applyFont="1" applyFill="1" applyBorder="1" applyAlignment="1" applyProtection="1">
      <alignment horizontal="center" vertical="center" wrapText="1"/>
      <protection locked="0"/>
    </xf>
    <xf numFmtId="0" fontId="7" fillId="2" borderId="3" xfId="0" applyFont="1" applyFill="1" applyBorder="1" applyAlignment="1" applyProtection="1">
      <alignment horizontal="center" vertical="center" wrapText="1"/>
      <protection locked="0"/>
    </xf>
    <xf numFmtId="0" fontId="7" fillId="2" borderId="2" xfId="0" applyFont="1" applyFill="1" applyBorder="1" applyAlignment="1" applyProtection="1">
      <alignment horizontal="center" vertical="center" wrapText="1"/>
      <protection locked="0"/>
    </xf>
  </cellXfs>
  <cellStyles count="4">
    <cellStyle name="Milliers" xfId="1" builtinId="3"/>
    <cellStyle name="Monétaire" xfId="2" builtinId="4"/>
    <cellStyle name="Monétaire 2" xfId="3" xr:uid="{EE2AE889-0582-4C42-A7B0-E899D1B38EA3}"/>
    <cellStyle name="Normal" xfId="0" builtinId="0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9525</xdr:colOff>
      <xdr:row>0</xdr:row>
      <xdr:rowOff>57150</xdr:rowOff>
    </xdr:from>
    <xdr:to>
      <xdr:col>8</xdr:col>
      <xdr:colOff>151858</xdr:colOff>
      <xdr:row>8</xdr:row>
      <xdr:rowOff>9525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CC17B7E3-44FE-4ACB-A449-7DAE9E5B684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86275" y="57150"/>
          <a:ext cx="1704433" cy="140017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295274</xdr:colOff>
      <xdr:row>0</xdr:row>
      <xdr:rowOff>66674</xdr:rowOff>
    </xdr:from>
    <xdr:to>
      <xdr:col>5</xdr:col>
      <xdr:colOff>469899</xdr:colOff>
      <xdr:row>8</xdr:row>
      <xdr:rowOff>19049</xdr:rowOff>
    </xdr:to>
    <xdr:pic>
      <xdr:nvPicPr>
        <xdr:cNvPr id="3" name="Image 2" descr="DA66BF28">
          <a:extLst>
            <a:ext uri="{FF2B5EF4-FFF2-40B4-BE49-F238E27FC236}">
              <a16:creationId xmlns:a16="http://schemas.microsoft.com/office/drawing/2014/main" id="{6546CF0C-B897-4ED4-A043-051EE910A22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24024" y="66674"/>
          <a:ext cx="2460625" cy="1400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200025</xdr:colOff>
      <xdr:row>1</xdr:row>
      <xdr:rowOff>9525</xdr:rowOff>
    </xdr:from>
    <xdr:to>
      <xdr:col>1</xdr:col>
      <xdr:colOff>714375</xdr:colOff>
      <xdr:row>7</xdr:row>
      <xdr:rowOff>142875</xdr:rowOff>
    </xdr:to>
    <xdr:pic>
      <xdr:nvPicPr>
        <xdr:cNvPr id="4" name="Image 1" descr="logo Région Occitanie carré">
          <a:extLst>
            <a:ext uri="{FF2B5EF4-FFF2-40B4-BE49-F238E27FC236}">
              <a16:creationId xmlns:a16="http://schemas.microsoft.com/office/drawing/2014/main" id="{7904F45F-7710-4C11-9438-7255D8CC55C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025" y="200025"/>
          <a:ext cx="1276350" cy="1276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326763-3ACE-471C-BA30-158F9A4AE21F}">
  <dimension ref="A1:B33"/>
  <sheetViews>
    <sheetView topLeftCell="A7" workbookViewId="0">
      <selection activeCell="B32" sqref="B32"/>
    </sheetView>
  </sheetViews>
  <sheetFormatPr baseColWidth="10" defaultRowHeight="15" x14ac:dyDescent="0.25"/>
  <cols>
    <col min="1" max="1" width="110.140625" customWidth="1"/>
    <col min="2" max="2" width="77.5703125" customWidth="1"/>
  </cols>
  <sheetData>
    <row r="1" spans="1:2" x14ac:dyDescent="0.25">
      <c r="A1" s="16" t="s">
        <v>35</v>
      </c>
    </row>
    <row r="2" spans="1:2" x14ac:dyDescent="0.25">
      <c r="A2" s="16" t="s">
        <v>36</v>
      </c>
    </row>
    <row r="4" spans="1:2" x14ac:dyDescent="0.25">
      <c r="A4" s="16" t="s">
        <v>37</v>
      </c>
    </row>
    <row r="5" spans="1:2" x14ac:dyDescent="0.25">
      <c r="A5" s="16" t="s">
        <v>38</v>
      </c>
    </row>
    <row r="6" spans="1:2" x14ac:dyDescent="0.25">
      <c r="A6" s="16" t="s">
        <v>36</v>
      </c>
    </row>
    <row r="8" spans="1:2" x14ac:dyDescent="0.25">
      <c r="A8" s="16" t="s">
        <v>33</v>
      </c>
    </row>
    <row r="9" spans="1:2" x14ac:dyDescent="0.25">
      <c r="A9" s="16" t="s">
        <v>34</v>
      </c>
    </row>
    <row r="11" spans="1:2" ht="28.5" x14ac:dyDescent="0.25">
      <c r="A11" s="40" t="s">
        <v>167</v>
      </c>
    </row>
    <row r="12" spans="1:2" ht="28.5" x14ac:dyDescent="0.25">
      <c r="A12" s="40" t="s">
        <v>186</v>
      </c>
    </row>
    <row r="13" spans="1:2" ht="28.5" x14ac:dyDescent="0.25">
      <c r="A13" s="40" t="s">
        <v>187</v>
      </c>
      <c r="B13" s="40"/>
    </row>
    <row r="14" spans="1:2" ht="28.5" x14ac:dyDescent="0.25">
      <c r="A14" s="40" t="s">
        <v>188</v>
      </c>
      <c r="B14" s="40"/>
    </row>
    <row r="15" spans="1:2" ht="28.5" x14ac:dyDescent="0.25">
      <c r="A15" s="41" t="s">
        <v>189</v>
      </c>
    </row>
    <row r="17" spans="1:1" x14ac:dyDescent="0.25">
      <c r="A17" s="41" t="s">
        <v>183</v>
      </c>
    </row>
    <row r="18" spans="1:1" ht="28.5" x14ac:dyDescent="0.25">
      <c r="A18" s="42" t="s">
        <v>191</v>
      </c>
    </row>
    <row r="19" spans="1:1" x14ac:dyDescent="0.25">
      <c r="A19" s="40" t="s">
        <v>190</v>
      </c>
    </row>
    <row r="21" spans="1:1" ht="28.5" x14ac:dyDescent="0.25">
      <c r="A21" s="40" t="s">
        <v>192</v>
      </c>
    </row>
    <row r="22" spans="1:1" ht="34.5" customHeight="1" x14ac:dyDescent="0.25">
      <c r="A22" s="40" t="s">
        <v>184</v>
      </c>
    </row>
    <row r="23" spans="1:1" ht="30.75" x14ac:dyDescent="0.25">
      <c r="A23" s="40" t="s">
        <v>185</v>
      </c>
    </row>
    <row r="25" spans="1:1" x14ac:dyDescent="0.25">
      <c r="A25" s="40" t="s">
        <v>193</v>
      </c>
    </row>
    <row r="26" spans="1:1" x14ac:dyDescent="0.25">
      <c r="A26" s="40" t="s">
        <v>194</v>
      </c>
    </row>
    <row r="28" spans="1:1" x14ac:dyDescent="0.25">
      <c r="A28" s="40" t="s">
        <v>175</v>
      </c>
    </row>
    <row r="29" spans="1:1" ht="28.5" x14ac:dyDescent="0.25">
      <c r="A29" s="40" t="s">
        <v>195</v>
      </c>
    </row>
    <row r="31" spans="1:1" x14ac:dyDescent="0.25">
      <c r="A31" s="40" t="s">
        <v>181</v>
      </c>
    </row>
    <row r="32" spans="1:1" ht="28.5" x14ac:dyDescent="0.25">
      <c r="A32" s="40" t="s">
        <v>179</v>
      </c>
    </row>
    <row r="33" spans="1:1" ht="28.5" x14ac:dyDescent="0.25">
      <c r="A33" s="40" t="s">
        <v>180</v>
      </c>
    </row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D6AC28-FCC7-4AC7-B089-0B7A21366FB2}">
  <dimension ref="A12:M18"/>
  <sheetViews>
    <sheetView tabSelected="1" workbookViewId="0">
      <selection activeCell="M16" sqref="M16"/>
    </sheetView>
  </sheetViews>
  <sheetFormatPr baseColWidth="10" defaultColWidth="11" defaultRowHeight="14.25" x14ac:dyDescent="0.2"/>
  <cols>
    <col min="1" max="1" width="10.42578125" style="1" customWidth="1"/>
    <col min="2" max="11" width="11" style="1"/>
    <col min="12" max="12" width="10.7109375" style="1" customWidth="1"/>
    <col min="13" max="13" width="12.42578125" style="1" customWidth="1"/>
    <col min="14" max="16384" width="11" style="1"/>
  </cols>
  <sheetData>
    <row r="12" spans="1:13" ht="18" x14ac:dyDescent="0.25">
      <c r="A12" s="9" t="s">
        <v>16</v>
      </c>
    </row>
    <row r="14" spans="1:13" ht="15" x14ac:dyDescent="0.25">
      <c r="A14" s="10" t="s">
        <v>17</v>
      </c>
      <c r="C14" s="13" t="s">
        <v>200</v>
      </c>
    </row>
    <row r="16" spans="1:13" ht="15" x14ac:dyDescent="0.25">
      <c r="A16" s="11" t="s">
        <v>18</v>
      </c>
      <c r="M16" s="12"/>
    </row>
    <row r="18" spans="1:1" x14ac:dyDescent="0.2">
      <c r="A18" s="1" t="s">
        <v>199</v>
      </c>
    </row>
  </sheetData>
  <sheetProtection algorithmName="SHA-512" hashValue="jl38649CndciR7rkgJ7ZVGd13HoX3pyT3DxLwDAgr3PkjUmVnyCwIc9CCDQDrD31qSkeOhmP5ZTxxDLYmCxHbg==" saltValue="Q3L/+kWKn+GPBBcLslXISw==" spinCount="100000" sheet="1" objects="1" scenarios="1" formatColumns="0"/>
  <pageMargins left="0.7" right="0.7" top="0.75" bottom="0.75" header="0.3" footer="0.3"/>
  <pageSetup paperSize="9" orientation="portrait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D18F74-6366-4424-8B9A-7359CA40EEAD}">
  <dimension ref="A1:E20"/>
  <sheetViews>
    <sheetView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B1" sqref="B1:D1"/>
    </sheetView>
  </sheetViews>
  <sheetFormatPr baseColWidth="10" defaultColWidth="10.85546875" defaultRowHeight="14.25" x14ac:dyDescent="0.25"/>
  <cols>
    <col min="1" max="1" width="49.42578125" style="4" customWidth="1"/>
    <col min="2" max="4" width="37.28515625" style="4" customWidth="1"/>
    <col min="5" max="7" width="20" style="4" customWidth="1"/>
    <col min="8" max="16384" width="10.85546875" style="4"/>
  </cols>
  <sheetData>
    <row r="1" spans="1:5" ht="23.25" customHeight="1" x14ac:dyDescent="0.25">
      <c r="A1" s="5" t="s">
        <v>11</v>
      </c>
      <c r="B1" s="61"/>
      <c r="C1" s="61"/>
      <c r="D1" s="61"/>
    </row>
    <row r="2" spans="1:5" ht="25.5" customHeight="1" x14ac:dyDescent="0.25">
      <c r="A2" s="5" t="s">
        <v>165</v>
      </c>
      <c r="B2" s="61"/>
      <c r="C2" s="61"/>
      <c r="D2" s="61"/>
    </row>
    <row r="4" spans="1:5" ht="47.25" customHeight="1" x14ac:dyDescent="0.25">
      <c r="A4" s="6" t="s">
        <v>196</v>
      </c>
      <c r="B4" s="15" t="s">
        <v>14</v>
      </c>
      <c r="C4" s="15" t="s">
        <v>15</v>
      </c>
      <c r="D4" s="15" t="s">
        <v>22</v>
      </c>
    </row>
    <row r="5" spans="1:5" ht="27.75" customHeight="1" x14ac:dyDescent="0.25">
      <c r="A5" s="23" t="s">
        <v>27</v>
      </c>
      <c r="B5" s="24"/>
      <c r="C5" s="24"/>
      <c r="D5" s="24"/>
      <c r="E5" s="17" t="s">
        <v>28</v>
      </c>
    </row>
    <row r="6" spans="1:5" ht="27.75" customHeight="1" x14ac:dyDescent="0.25">
      <c r="A6" s="23" t="s">
        <v>0</v>
      </c>
      <c r="B6" s="25"/>
      <c r="C6" s="25"/>
      <c r="D6" s="25"/>
    </row>
    <row r="7" spans="1:5" ht="27.75" customHeight="1" x14ac:dyDescent="0.25">
      <c r="A7" s="23" t="s">
        <v>31</v>
      </c>
      <c r="B7" s="25"/>
      <c r="C7" s="25"/>
      <c r="D7" s="25"/>
    </row>
    <row r="8" spans="1:5" ht="27.75" customHeight="1" x14ac:dyDescent="0.25">
      <c r="A8" s="23" t="s">
        <v>32</v>
      </c>
      <c r="B8" s="25"/>
      <c r="C8" s="25"/>
      <c r="D8" s="25"/>
    </row>
    <row r="9" spans="1:5" ht="27.75" customHeight="1" x14ac:dyDescent="0.25">
      <c r="A9" s="19" t="s">
        <v>6</v>
      </c>
      <c r="B9" s="26"/>
      <c r="C9" s="26"/>
      <c r="D9" s="26"/>
    </row>
    <row r="10" spans="1:5" ht="27.75" customHeight="1" x14ac:dyDescent="0.25">
      <c r="A10" s="19" t="s">
        <v>5</v>
      </c>
      <c r="B10" s="26"/>
      <c r="C10" s="26"/>
      <c r="D10" s="26"/>
    </row>
    <row r="11" spans="1:5" ht="27.75" customHeight="1" x14ac:dyDescent="0.25">
      <c r="A11" s="23" t="s">
        <v>1</v>
      </c>
      <c r="B11" s="25"/>
      <c r="C11" s="25"/>
      <c r="D11" s="25"/>
    </row>
    <row r="12" spans="1:5" ht="27.75" customHeight="1" x14ac:dyDescent="0.25">
      <c r="A12" s="23" t="s">
        <v>2</v>
      </c>
      <c r="B12" s="25"/>
      <c r="C12" s="25"/>
      <c r="D12" s="25"/>
    </row>
    <row r="13" spans="1:5" ht="27.75" customHeight="1" x14ac:dyDescent="0.25">
      <c r="A13" s="23" t="s">
        <v>3</v>
      </c>
      <c r="B13" s="25"/>
      <c r="C13" s="25"/>
      <c r="D13" s="25"/>
    </row>
    <row r="14" spans="1:5" ht="27.75" customHeight="1" x14ac:dyDescent="0.25">
      <c r="A14" s="23" t="s">
        <v>4</v>
      </c>
      <c r="B14" s="25"/>
      <c r="C14" s="25"/>
      <c r="D14" s="25"/>
    </row>
    <row r="15" spans="1:5" ht="27.75" customHeight="1" x14ac:dyDescent="0.25">
      <c r="A15" s="23" t="s">
        <v>39</v>
      </c>
      <c r="B15" s="7">
        <f>B14+B13</f>
        <v>0</v>
      </c>
      <c r="C15" s="7">
        <f>C14+C13</f>
        <v>0</v>
      </c>
      <c r="D15" s="7">
        <f>D14+D13</f>
        <v>0</v>
      </c>
    </row>
    <row r="17" spans="1:4" ht="38.25" customHeight="1" x14ac:dyDescent="0.25">
      <c r="A17" s="22" t="s">
        <v>42</v>
      </c>
      <c r="B17" s="86"/>
      <c r="C17" s="87"/>
      <c r="D17" s="88"/>
    </row>
    <row r="18" spans="1:4" ht="38.25" customHeight="1" x14ac:dyDescent="0.25">
      <c r="A18" s="22" t="s">
        <v>43</v>
      </c>
      <c r="B18" s="86"/>
      <c r="C18" s="87"/>
      <c r="D18" s="88"/>
    </row>
    <row r="19" spans="1:4" ht="9.75" customHeight="1" x14ac:dyDescent="0.25"/>
    <row r="20" spans="1:4" ht="17.25" customHeight="1" x14ac:dyDescent="0.25">
      <c r="B20" s="62" t="str">
        <f>IF(B17="","",IF(AND(B17="Non",B18="Non"),"La TVA est éligible","La TVA n'est pas éligible"))</f>
        <v/>
      </c>
      <c r="C20" s="62"/>
      <c r="D20" s="62"/>
    </row>
  </sheetData>
  <sheetProtection algorithmName="SHA-512" hashValue="LuZih52NDuDBdzuQz+AdlA7nOyGOQ1PRwVK5JDzokb5SqiLMINqg79kiEwMB7ag2p6NerdceQrTEBIHEby8wHw==" saltValue="Ipv5uooLXEcQgO0cHpVWJg==" spinCount="100000" sheet="1" formatRows="0"/>
  <mergeCells count="5">
    <mergeCell ref="B1:D1"/>
    <mergeCell ref="B2:D2"/>
    <mergeCell ref="B17:D17"/>
    <mergeCell ref="B18:D18"/>
    <mergeCell ref="B20:D20"/>
  </mergeCells>
  <pageMargins left="0.7" right="0.7" top="0.75" bottom="0.75" header="0.3" footer="0.3"/>
  <pageSetup paperSize="9" orientation="portrait" verticalDpi="0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2F4CE47C-6811-433D-ABFA-4E54E3C7C45E}">
          <x14:formula1>
            <xm:f>listes!$A$1:$A$2</xm:f>
          </x14:formula1>
          <xm:sqref>B17:B18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B834ED-C5E1-4967-840F-DAA9103A87BB}">
  <dimension ref="A1:R48"/>
  <sheetViews>
    <sheetView zoomScale="85" zoomScaleNormal="85" workbookViewId="0">
      <pane xSplit="2" ySplit="7" topLeftCell="C8" activePane="bottomRight" state="frozen"/>
      <selection pane="topRight" activeCell="C1" sqref="C1"/>
      <selection pane="bottomLeft" activeCell="A8" sqref="A8"/>
      <selection pane="bottomRight" activeCell="B8" sqref="B8"/>
    </sheetView>
  </sheetViews>
  <sheetFormatPr baseColWidth="10" defaultRowHeight="14.25" x14ac:dyDescent="0.2"/>
  <cols>
    <col min="1" max="1" width="14.42578125" style="27" customWidth="1"/>
    <col min="2" max="2" width="21.85546875" style="27" customWidth="1"/>
    <col min="3" max="3" width="51.42578125" style="27" customWidth="1"/>
    <col min="4" max="4" width="23.140625" style="27" customWidth="1"/>
    <col min="5" max="5" width="20.5703125" style="27" customWidth="1"/>
    <col min="6" max="7" width="31.85546875" style="27" customWidth="1"/>
    <col min="8" max="8" width="60.5703125" style="58" customWidth="1"/>
    <col min="9" max="9" width="18" style="27" customWidth="1"/>
    <col min="10" max="10" width="15.85546875" style="27" customWidth="1"/>
    <col min="11" max="16384" width="11.42578125" style="27"/>
  </cols>
  <sheetData>
    <row r="1" spans="1:18" ht="27.75" customHeight="1" x14ac:dyDescent="0.2">
      <c r="A1" s="70" t="s">
        <v>11</v>
      </c>
      <c r="B1" s="70"/>
      <c r="C1" s="69">
        <f>'1-Infos demandeur'!B1</f>
        <v>0</v>
      </c>
      <c r="D1" s="69"/>
      <c r="E1" s="69"/>
      <c r="F1" s="69"/>
      <c r="G1" s="69"/>
    </row>
    <row r="2" spans="1:18" ht="26.25" customHeight="1" x14ac:dyDescent="0.2">
      <c r="A2" s="70" t="s">
        <v>12</v>
      </c>
      <c r="B2" s="70"/>
      <c r="C2" s="69">
        <f>'1-Infos demandeur'!B2</f>
        <v>0</v>
      </c>
      <c r="D2" s="69"/>
      <c r="E2" s="69"/>
      <c r="F2" s="69"/>
      <c r="G2" s="69"/>
    </row>
    <row r="3" spans="1:18" ht="6.75" customHeight="1" x14ac:dyDescent="0.2">
      <c r="A3" s="28"/>
      <c r="B3" s="28"/>
      <c r="C3" s="28"/>
      <c r="D3" s="28"/>
      <c r="E3" s="28"/>
      <c r="F3" s="28"/>
      <c r="G3" s="28"/>
    </row>
    <row r="4" spans="1:18" s="29" customFormat="1" ht="20.25" customHeight="1" x14ac:dyDescent="0.25">
      <c r="A4" s="68" t="s">
        <v>25</v>
      </c>
      <c r="B4" s="68"/>
      <c r="C4" s="71" t="s">
        <v>203</v>
      </c>
      <c r="D4" s="71"/>
      <c r="E4" s="71"/>
      <c r="F4" s="71"/>
      <c r="G4" s="71"/>
      <c r="H4" s="58"/>
    </row>
    <row r="5" spans="1:18" ht="6" customHeight="1" x14ac:dyDescent="0.2"/>
    <row r="6" spans="1:18" ht="15.75" x14ac:dyDescent="0.25">
      <c r="A6" s="30" t="s">
        <v>19</v>
      </c>
      <c r="B6" s="30"/>
      <c r="C6" s="31"/>
      <c r="D6" s="14"/>
      <c r="E6" s="32"/>
      <c r="F6" s="32"/>
    </row>
    <row r="7" spans="1:18" ht="65.25" customHeight="1" x14ac:dyDescent="0.2">
      <c r="A7" s="20" t="s">
        <v>23</v>
      </c>
      <c r="B7" s="20" t="s">
        <v>21</v>
      </c>
      <c r="C7" s="20" t="s">
        <v>29</v>
      </c>
      <c r="D7" s="20" t="s">
        <v>20</v>
      </c>
      <c r="E7" s="20" t="s">
        <v>24</v>
      </c>
      <c r="F7" s="20" t="s">
        <v>30</v>
      </c>
      <c r="G7" s="20" t="s">
        <v>202</v>
      </c>
    </row>
    <row r="8" spans="1:18" ht="45" customHeight="1" x14ac:dyDescent="0.2">
      <c r="A8" s="33">
        <v>1</v>
      </c>
      <c r="B8" s="36"/>
      <c r="C8" s="50"/>
      <c r="D8" s="50"/>
      <c r="E8" s="34" t="s">
        <v>44</v>
      </c>
      <c r="F8" s="37"/>
      <c r="G8" s="37"/>
      <c r="H8" s="59" t="str">
        <f>IF(G8="","",IF(G8=0,"",IF(OR('1-Infos demandeur'!B$17="",'1-Infos demandeur'!B$18=""),"complétez l'onglet 1",IF(AND('1-Infos demandeur'!B$17="Non",'1-Infos demandeur'!B$18="Non"),"","La TVA n'est pas éligible"))))</f>
        <v/>
      </c>
      <c r="I8" s="60"/>
      <c r="J8" s="60"/>
      <c r="Q8" s="57">
        <f>ROUND(F8,2)</f>
        <v>0</v>
      </c>
      <c r="R8" s="57">
        <f>IF(AND('1-Infos demandeur'!B$17="Non",'1-Infos demandeur'!B$18="Non"),ROUND(G8,2),0)</f>
        <v>0</v>
      </c>
    </row>
    <row r="9" spans="1:18" ht="45" customHeight="1" x14ac:dyDescent="0.2">
      <c r="A9" s="33">
        <v>2</v>
      </c>
      <c r="B9" s="36"/>
      <c r="C9" s="50"/>
      <c r="D9" s="50"/>
      <c r="E9" s="34" t="s">
        <v>47</v>
      </c>
      <c r="F9" s="37"/>
      <c r="G9" s="37"/>
      <c r="H9" s="59" t="str">
        <f>IF(G9="","",IF(G9=0,"",IF(OR('1-Infos demandeur'!B$17="",'1-Infos demandeur'!B$18=""),"complétez l'onglet 1",IF(AND('1-Infos demandeur'!B$17="Non",'1-Infos demandeur'!B$18="Non"),"","La TVA n'est pas éligible"))))</f>
        <v/>
      </c>
      <c r="Q9" s="57">
        <f t="shared" ref="Q9:Q47" si="0">ROUND(F9,2)</f>
        <v>0</v>
      </c>
      <c r="R9" s="57">
        <f>IF(AND('1-Infos demandeur'!B$17="Non",'1-Infos demandeur'!B$18="Non"),ROUND(G9,2),0)</f>
        <v>0</v>
      </c>
    </row>
    <row r="10" spans="1:18" ht="45" customHeight="1" x14ac:dyDescent="0.2">
      <c r="A10" s="33">
        <v>3</v>
      </c>
      <c r="B10" s="36"/>
      <c r="C10" s="50"/>
      <c r="D10" s="50"/>
      <c r="E10" s="34" t="s">
        <v>50</v>
      </c>
      <c r="F10" s="37"/>
      <c r="G10" s="37"/>
      <c r="H10" s="59" t="str">
        <f>IF(G10="","",IF(G10=0,"",IF(OR('1-Infos demandeur'!B$17="",'1-Infos demandeur'!B$18=""),"complétez l'onglet 1",IF(AND('1-Infos demandeur'!B$17="Non",'1-Infos demandeur'!B$18="Non"),"","La TVA n'est pas éligible"))))</f>
        <v/>
      </c>
      <c r="Q10" s="57">
        <f t="shared" si="0"/>
        <v>0</v>
      </c>
      <c r="R10" s="57">
        <f>IF(AND('1-Infos demandeur'!B$17="Non",'1-Infos demandeur'!B$18="Non"),ROUND(G10,2),0)</f>
        <v>0</v>
      </c>
    </row>
    <row r="11" spans="1:18" ht="45" customHeight="1" x14ac:dyDescent="0.2">
      <c r="A11" s="33">
        <v>4</v>
      </c>
      <c r="B11" s="36"/>
      <c r="C11" s="50"/>
      <c r="D11" s="50"/>
      <c r="E11" s="34" t="s">
        <v>51</v>
      </c>
      <c r="F11" s="37"/>
      <c r="G11" s="37"/>
      <c r="H11" s="59" t="str">
        <f>IF(G11="","",IF(G11=0,"",IF(OR('1-Infos demandeur'!B$17="",'1-Infos demandeur'!B$18=""),"complétez l'onglet 1",IF(AND('1-Infos demandeur'!B$17="Non",'1-Infos demandeur'!B$18="Non"),"","La TVA n'est pas éligible"))))</f>
        <v/>
      </c>
      <c r="Q11" s="57">
        <f t="shared" si="0"/>
        <v>0</v>
      </c>
      <c r="R11" s="57">
        <f>IF(AND('1-Infos demandeur'!B$17="Non",'1-Infos demandeur'!B$18="Non"),ROUND(G11,2),0)</f>
        <v>0</v>
      </c>
    </row>
    <row r="12" spans="1:18" ht="45" customHeight="1" x14ac:dyDescent="0.2">
      <c r="A12" s="33">
        <v>5</v>
      </c>
      <c r="B12" s="36"/>
      <c r="C12" s="50"/>
      <c r="D12" s="50"/>
      <c r="E12" s="34" t="s">
        <v>52</v>
      </c>
      <c r="F12" s="37"/>
      <c r="G12" s="37"/>
      <c r="H12" s="59" t="str">
        <f>IF(G12="","",IF(G12=0,"",IF(OR('1-Infos demandeur'!B$17="",'1-Infos demandeur'!B$18=""),"complétez l'onglet 1",IF(AND('1-Infos demandeur'!B$17="Non",'1-Infos demandeur'!B$18="Non"),"","La TVA n'est pas éligible"))))</f>
        <v/>
      </c>
      <c r="Q12" s="57">
        <f t="shared" si="0"/>
        <v>0</v>
      </c>
      <c r="R12" s="57">
        <f>IF(AND('1-Infos demandeur'!B$17="Non",'1-Infos demandeur'!B$18="Non"),ROUND(G12,2),0)</f>
        <v>0</v>
      </c>
    </row>
    <row r="13" spans="1:18" ht="45" customHeight="1" x14ac:dyDescent="0.2">
      <c r="A13" s="33">
        <v>6</v>
      </c>
      <c r="B13" s="36"/>
      <c r="C13" s="50"/>
      <c r="D13" s="50"/>
      <c r="E13" s="34" t="s">
        <v>53</v>
      </c>
      <c r="F13" s="37"/>
      <c r="G13" s="37"/>
      <c r="H13" s="59" t="str">
        <f>IF(G13="","",IF(G13=0,"",IF(OR('1-Infos demandeur'!B$17="",'1-Infos demandeur'!B$18=""),"complétez l'onglet 1",IF(AND('1-Infos demandeur'!B$17="Non",'1-Infos demandeur'!B$18="Non"),"","La TVA n'est pas éligible"))))</f>
        <v/>
      </c>
      <c r="Q13" s="57">
        <f t="shared" si="0"/>
        <v>0</v>
      </c>
      <c r="R13" s="57">
        <f>IF(AND('1-Infos demandeur'!B$17="Non",'1-Infos demandeur'!B$18="Non"),ROUND(G13,2),0)</f>
        <v>0</v>
      </c>
    </row>
    <row r="14" spans="1:18" ht="45" customHeight="1" x14ac:dyDescent="0.2">
      <c r="A14" s="33">
        <v>7</v>
      </c>
      <c r="B14" s="36"/>
      <c r="C14" s="50"/>
      <c r="D14" s="50"/>
      <c r="E14" s="34" t="s">
        <v>54</v>
      </c>
      <c r="F14" s="37"/>
      <c r="G14" s="37"/>
      <c r="H14" s="59" t="str">
        <f>IF(G14="","",IF(G14=0,"",IF(OR('1-Infos demandeur'!B$17="",'1-Infos demandeur'!B$18=""),"complétez l'onglet 1",IF(AND('1-Infos demandeur'!B$17="Non",'1-Infos demandeur'!B$18="Non"),"","La TVA n'est pas éligible"))))</f>
        <v/>
      </c>
      <c r="Q14" s="57">
        <f t="shared" si="0"/>
        <v>0</v>
      </c>
      <c r="R14" s="57">
        <f>IF(AND('1-Infos demandeur'!B$17="Non",'1-Infos demandeur'!B$18="Non"),ROUND(G14,2),0)</f>
        <v>0</v>
      </c>
    </row>
    <row r="15" spans="1:18" ht="45" customHeight="1" x14ac:dyDescent="0.2">
      <c r="A15" s="33">
        <v>8</v>
      </c>
      <c r="B15" s="36"/>
      <c r="C15" s="50"/>
      <c r="D15" s="50"/>
      <c r="E15" s="34" t="s">
        <v>55</v>
      </c>
      <c r="F15" s="37"/>
      <c r="G15" s="37"/>
      <c r="H15" s="59" t="str">
        <f>IF(G15="","",IF(G15=0,"",IF(OR('1-Infos demandeur'!B$17="",'1-Infos demandeur'!B$18=""),"complétez l'onglet 1",IF(AND('1-Infos demandeur'!B$17="Non",'1-Infos demandeur'!B$18="Non"),"","La TVA n'est pas éligible"))))</f>
        <v/>
      </c>
      <c r="Q15" s="57">
        <f t="shared" si="0"/>
        <v>0</v>
      </c>
      <c r="R15" s="57">
        <f>IF(AND('1-Infos demandeur'!B$17="Non",'1-Infos demandeur'!B$18="Non"),ROUND(G15,2),0)</f>
        <v>0</v>
      </c>
    </row>
    <row r="16" spans="1:18" ht="45" customHeight="1" x14ac:dyDescent="0.2">
      <c r="A16" s="33">
        <v>9</v>
      </c>
      <c r="B16" s="36"/>
      <c r="C16" s="50"/>
      <c r="D16" s="50"/>
      <c r="E16" s="34" t="s">
        <v>56</v>
      </c>
      <c r="F16" s="37"/>
      <c r="G16" s="37"/>
      <c r="H16" s="59" t="str">
        <f>IF(G16="","",IF(G16=0,"",IF(OR('1-Infos demandeur'!B$17="",'1-Infos demandeur'!B$18=""),"complétez l'onglet 1",IF(AND('1-Infos demandeur'!B$17="Non",'1-Infos demandeur'!B$18="Non"),"","La TVA n'est pas éligible"))))</f>
        <v/>
      </c>
      <c r="Q16" s="57">
        <f t="shared" si="0"/>
        <v>0</v>
      </c>
      <c r="R16" s="57">
        <f>IF(AND('1-Infos demandeur'!B$17="Non",'1-Infos demandeur'!B$18="Non"),ROUND(G16,2),0)</f>
        <v>0</v>
      </c>
    </row>
    <row r="17" spans="1:18" ht="45" customHeight="1" x14ac:dyDescent="0.2">
      <c r="A17" s="33">
        <v>10</v>
      </c>
      <c r="B17" s="36"/>
      <c r="C17" s="50"/>
      <c r="D17" s="50"/>
      <c r="E17" s="34" t="s">
        <v>57</v>
      </c>
      <c r="F17" s="37"/>
      <c r="G17" s="37"/>
      <c r="H17" s="59" t="str">
        <f>IF(G17="","",IF(G17=0,"",IF(OR('1-Infos demandeur'!B$17="",'1-Infos demandeur'!B$18=""),"complétez l'onglet 1",IF(AND('1-Infos demandeur'!B$17="Non",'1-Infos demandeur'!B$18="Non"),"","La TVA n'est pas éligible"))))</f>
        <v/>
      </c>
      <c r="Q17" s="57">
        <f t="shared" si="0"/>
        <v>0</v>
      </c>
      <c r="R17" s="57">
        <f>IF(AND('1-Infos demandeur'!B$17="Non",'1-Infos demandeur'!B$18="Non"),ROUND(G17,2),0)</f>
        <v>0</v>
      </c>
    </row>
    <row r="18" spans="1:18" ht="45" customHeight="1" x14ac:dyDescent="0.2">
      <c r="A18" s="33">
        <v>11</v>
      </c>
      <c r="B18" s="36"/>
      <c r="C18" s="50"/>
      <c r="D18" s="50"/>
      <c r="E18" s="34" t="s">
        <v>58</v>
      </c>
      <c r="F18" s="37"/>
      <c r="G18" s="37"/>
      <c r="H18" s="59" t="str">
        <f>IF(G18="","",IF(G18=0,"",IF(OR('1-Infos demandeur'!B$17="",'1-Infos demandeur'!B$18=""),"complétez l'onglet 1",IF(AND('1-Infos demandeur'!B$17="Non",'1-Infos demandeur'!B$18="Non"),"","La TVA n'est pas éligible"))))</f>
        <v/>
      </c>
      <c r="Q18" s="57">
        <f t="shared" si="0"/>
        <v>0</v>
      </c>
      <c r="R18" s="57">
        <f>IF(AND('1-Infos demandeur'!B$17="Non",'1-Infos demandeur'!B$18="Non"),ROUND(G18,2),0)</f>
        <v>0</v>
      </c>
    </row>
    <row r="19" spans="1:18" ht="45" customHeight="1" x14ac:dyDescent="0.2">
      <c r="A19" s="33">
        <v>12</v>
      </c>
      <c r="B19" s="36"/>
      <c r="C19" s="50"/>
      <c r="D19" s="50"/>
      <c r="E19" s="34" t="s">
        <v>59</v>
      </c>
      <c r="F19" s="37"/>
      <c r="G19" s="37"/>
      <c r="H19" s="59" t="str">
        <f>IF(G19="","",IF(G19=0,"",IF(OR('1-Infos demandeur'!B$17="",'1-Infos demandeur'!B$18=""),"complétez l'onglet 1",IF(AND('1-Infos demandeur'!B$17="Non",'1-Infos demandeur'!B$18="Non"),"","La TVA n'est pas éligible"))))</f>
        <v/>
      </c>
      <c r="Q19" s="57">
        <f t="shared" si="0"/>
        <v>0</v>
      </c>
      <c r="R19" s="57">
        <f>IF(AND('1-Infos demandeur'!B$17="Non",'1-Infos demandeur'!B$18="Non"),ROUND(G19,2),0)</f>
        <v>0</v>
      </c>
    </row>
    <row r="20" spans="1:18" ht="45" customHeight="1" x14ac:dyDescent="0.2">
      <c r="A20" s="33">
        <v>13</v>
      </c>
      <c r="B20" s="36"/>
      <c r="C20" s="50"/>
      <c r="D20" s="50"/>
      <c r="E20" s="34" t="s">
        <v>60</v>
      </c>
      <c r="F20" s="37"/>
      <c r="G20" s="37"/>
      <c r="H20" s="59" t="str">
        <f>IF(G20="","",IF(G20=0,"",IF(OR('1-Infos demandeur'!B$17="",'1-Infos demandeur'!B$18=""),"complétez l'onglet 1",IF(AND('1-Infos demandeur'!B$17="Non",'1-Infos demandeur'!B$18="Non"),"","La TVA n'est pas éligible"))))</f>
        <v/>
      </c>
      <c r="Q20" s="57">
        <f t="shared" si="0"/>
        <v>0</v>
      </c>
      <c r="R20" s="57">
        <f>IF(AND('1-Infos demandeur'!B$17="Non",'1-Infos demandeur'!B$18="Non"),ROUND(G20,2),0)</f>
        <v>0</v>
      </c>
    </row>
    <row r="21" spans="1:18" ht="45" customHeight="1" x14ac:dyDescent="0.2">
      <c r="A21" s="33">
        <v>14</v>
      </c>
      <c r="B21" s="36"/>
      <c r="C21" s="50"/>
      <c r="D21" s="50"/>
      <c r="E21" s="34" t="s">
        <v>61</v>
      </c>
      <c r="F21" s="37"/>
      <c r="G21" s="37"/>
      <c r="H21" s="59" t="str">
        <f>IF(G21="","",IF(G21=0,"",IF(OR('1-Infos demandeur'!B$17="",'1-Infos demandeur'!B$18=""),"complétez l'onglet 1",IF(AND('1-Infos demandeur'!B$17="Non",'1-Infos demandeur'!B$18="Non"),"","La TVA n'est pas éligible"))))</f>
        <v/>
      </c>
      <c r="Q21" s="57">
        <f t="shared" si="0"/>
        <v>0</v>
      </c>
      <c r="R21" s="57">
        <f>IF(AND('1-Infos demandeur'!B$17="Non",'1-Infos demandeur'!B$18="Non"),ROUND(G21,2),0)</f>
        <v>0</v>
      </c>
    </row>
    <row r="22" spans="1:18" ht="45" customHeight="1" x14ac:dyDescent="0.2">
      <c r="A22" s="33">
        <v>15</v>
      </c>
      <c r="B22" s="36"/>
      <c r="C22" s="50"/>
      <c r="D22" s="50"/>
      <c r="E22" s="34" t="s">
        <v>62</v>
      </c>
      <c r="F22" s="37"/>
      <c r="G22" s="37"/>
      <c r="H22" s="59" t="str">
        <f>IF(G22="","",IF(G22=0,"",IF(OR('1-Infos demandeur'!B$17="",'1-Infos demandeur'!B$18=""),"complétez l'onglet 1",IF(AND('1-Infos demandeur'!B$17="Non",'1-Infos demandeur'!B$18="Non"),"","La TVA n'est pas éligible"))))</f>
        <v/>
      </c>
      <c r="Q22" s="57">
        <f t="shared" si="0"/>
        <v>0</v>
      </c>
      <c r="R22" s="57">
        <f>IF(AND('1-Infos demandeur'!B$17="Non",'1-Infos demandeur'!B$18="Non"),ROUND(G22,2),0)</f>
        <v>0</v>
      </c>
    </row>
    <row r="23" spans="1:18" ht="45" customHeight="1" x14ac:dyDescent="0.2">
      <c r="A23" s="33">
        <v>16</v>
      </c>
      <c r="B23" s="36"/>
      <c r="C23" s="50"/>
      <c r="D23" s="50"/>
      <c r="E23" s="34" t="s">
        <v>63</v>
      </c>
      <c r="F23" s="37"/>
      <c r="G23" s="37"/>
      <c r="H23" s="59" t="str">
        <f>IF(G23="","",IF(G23=0,"",IF(OR('1-Infos demandeur'!B$17="",'1-Infos demandeur'!B$18=""),"complétez l'onglet 1",IF(AND('1-Infos demandeur'!B$17="Non",'1-Infos demandeur'!B$18="Non"),"","La TVA n'est pas éligible"))))</f>
        <v/>
      </c>
      <c r="Q23" s="57">
        <f t="shared" si="0"/>
        <v>0</v>
      </c>
      <c r="R23" s="57">
        <f>IF(AND('1-Infos demandeur'!B$17="Non",'1-Infos demandeur'!B$18="Non"),ROUND(G23,2),0)</f>
        <v>0</v>
      </c>
    </row>
    <row r="24" spans="1:18" ht="45" customHeight="1" x14ac:dyDescent="0.2">
      <c r="A24" s="33">
        <v>17</v>
      </c>
      <c r="B24" s="36"/>
      <c r="C24" s="50"/>
      <c r="D24" s="50"/>
      <c r="E24" s="34" t="s">
        <v>64</v>
      </c>
      <c r="F24" s="37"/>
      <c r="G24" s="37"/>
      <c r="H24" s="59" t="str">
        <f>IF(G24="","",IF(G24=0,"",IF(OR('1-Infos demandeur'!B$17="",'1-Infos demandeur'!B$18=""),"complétez l'onglet 1",IF(AND('1-Infos demandeur'!B$17="Non",'1-Infos demandeur'!B$18="Non"),"","La TVA n'est pas éligible"))))</f>
        <v/>
      </c>
      <c r="Q24" s="57">
        <f t="shared" si="0"/>
        <v>0</v>
      </c>
      <c r="R24" s="57">
        <f>IF(AND('1-Infos demandeur'!B$17="Non",'1-Infos demandeur'!B$18="Non"),ROUND(G24,2),0)</f>
        <v>0</v>
      </c>
    </row>
    <row r="25" spans="1:18" ht="45" customHeight="1" x14ac:dyDescent="0.2">
      <c r="A25" s="33">
        <v>18</v>
      </c>
      <c r="B25" s="36"/>
      <c r="C25" s="50"/>
      <c r="D25" s="50"/>
      <c r="E25" s="34" t="s">
        <v>65</v>
      </c>
      <c r="F25" s="37"/>
      <c r="G25" s="37"/>
      <c r="H25" s="59" t="str">
        <f>IF(G25="","",IF(G25=0,"",IF(OR('1-Infos demandeur'!B$17="",'1-Infos demandeur'!B$18=""),"complétez l'onglet 1",IF(AND('1-Infos demandeur'!B$17="Non",'1-Infos demandeur'!B$18="Non"),"","La TVA n'est pas éligible"))))</f>
        <v/>
      </c>
      <c r="Q25" s="57">
        <f t="shared" si="0"/>
        <v>0</v>
      </c>
      <c r="R25" s="57">
        <f>IF(AND('1-Infos demandeur'!B$17="Non",'1-Infos demandeur'!B$18="Non"),ROUND(G25,2),0)</f>
        <v>0</v>
      </c>
    </row>
    <row r="26" spans="1:18" ht="45" customHeight="1" x14ac:dyDescent="0.2">
      <c r="A26" s="33">
        <v>19</v>
      </c>
      <c r="B26" s="36"/>
      <c r="C26" s="50"/>
      <c r="D26" s="50"/>
      <c r="E26" s="34" t="s">
        <v>66</v>
      </c>
      <c r="F26" s="37"/>
      <c r="G26" s="37"/>
      <c r="H26" s="59" t="str">
        <f>IF(G26="","",IF(G26=0,"",IF(OR('1-Infos demandeur'!B$17="",'1-Infos demandeur'!B$18=""),"complétez l'onglet 1",IF(AND('1-Infos demandeur'!B$17="Non",'1-Infos demandeur'!B$18="Non"),"","La TVA n'est pas éligible"))))</f>
        <v/>
      </c>
      <c r="Q26" s="57">
        <f t="shared" si="0"/>
        <v>0</v>
      </c>
      <c r="R26" s="57">
        <f>IF(AND('1-Infos demandeur'!B$17="Non",'1-Infos demandeur'!B$18="Non"),ROUND(G26,2),0)</f>
        <v>0</v>
      </c>
    </row>
    <row r="27" spans="1:18" ht="45" customHeight="1" x14ac:dyDescent="0.2">
      <c r="A27" s="33">
        <v>20</v>
      </c>
      <c r="B27" s="36"/>
      <c r="C27" s="50"/>
      <c r="D27" s="50"/>
      <c r="E27" s="34" t="s">
        <v>67</v>
      </c>
      <c r="F27" s="37"/>
      <c r="G27" s="37"/>
      <c r="H27" s="59" t="str">
        <f>IF(G27="","",IF(G27=0,"",IF(OR('1-Infos demandeur'!B$17="",'1-Infos demandeur'!B$18=""),"complétez l'onglet 1",IF(AND('1-Infos demandeur'!B$17="Non",'1-Infos demandeur'!B$18="Non"),"","La TVA n'est pas éligible"))))</f>
        <v/>
      </c>
      <c r="Q27" s="57">
        <f t="shared" si="0"/>
        <v>0</v>
      </c>
      <c r="R27" s="57">
        <f>IF(AND('1-Infos demandeur'!B$17="Non",'1-Infos demandeur'!B$18="Non"),ROUND(G27,2),0)</f>
        <v>0</v>
      </c>
    </row>
    <row r="28" spans="1:18" ht="45" customHeight="1" x14ac:dyDescent="0.2">
      <c r="A28" s="33">
        <v>21</v>
      </c>
      <c r="B28" s="36"/>
      <c r="C28" s="50"/>
      <c r="D28" s="50"/>
      <c r="E28" s="34" t="s">
        <v>70</v>
      </c>
      <c r="F28" s="37"/>
      <c r="G28" s="37"/>
      <c r="H28" s="59" t="str">
        <f>IF(G28="","",IF(G28=0,"",IF(OR('1-Infos demandeur'!B$17="",'1-Infos demandeur'!B$18=""),"complétez l'onglet 1",IF(AND('1-Infos demandeur'!B$17="Non",'1-Infos demandeur'!B$18="Non"),"","La TVA n'est pas éligible"))))</f>
        <v/>
      </c>
      <c r="Q28" s="57">
        <f t="shared" si="0"/>
        <v>0</v>
      </c>
      <c r="R28" s="57">
        <f>IF(AND('1-Infos demandeur'!B$17="Non",'1-Infos demandeur'!B$18="Non"),ROUND(G28,2),0)</f>
        <v>0</v>
      </c>
    </row>
    <row r="29" spans="1:18" ht="45" customHeight="1" x14ac:dyDescent="0.2">
      <c r="A29" s="33">
        <v>22</v>
      </c>
      <c r="B29" s="36"/>
      <c r="C29" s="50"/>
      <c r="D29" s="50"/>
      <c r="E29" s="34" t="s">
        <v>73</v>
      </c>
      <c r="F29" s="37"/>
      <c r="G29" s="37"/>
      <c r="H29" s="59" t="str">
        <f>IF(G29="","",IF(G29=0,"",IF(OR('1-Infos demandeur'!B$17="",'1-Infos demandeur'!B$18=""),"complétez l'onglet 1",IF(AND('1-Infos demandeur'!B$17="Non",'1-Infos demandeur'!B$18="Non"),"","La TVA n'est pas éligible"))))</f>
        <v/>
      </c>
      <c r="Q29" s="57">
        <f t="shared" si="0"/>
        <v>0</v>
      </c>
      <c r="R29" s="57">
        <f>IF(AND('1-Infos demandeur'!B$17="Non",'1-Infos demandeur'!B$18="Non"),ROUND(G29,2),0)</f>
        <v>0</v>
      </c>
    </row>
    <row r="30" spans="1:18" ht="45" customHeight="1" x14ac:dyDescent="0.2">
      <c r="A30" s="33">
        <v>23</v>
      </c>
      <c r="B30" s="36"/>
      <c r="C30" s="50"/>
      <c r="D30" s="50"/>
      <c r="E30" s="34" t="s">
        <v>76</v>
      </c>
      <c r="F30" s="37"/>
      <c r="G30" s="37"/>
      <c r="H30" s="59" t="str">
        <f>IF(G30="","",IF(G30=0,"",IF(OR('1-Infos demandeur'!B$17="",'1-Infos demandeur'!B$18=""),"complétez l'onglet 1",IF(AND('1-Infos demandeur'!B$17="Non",'1-Infos demandeur'!B$18="Non"),"","La TVA n'est pas éligible"))))</f>
        <v/>
      </c>
      <c r="Q30" s="57">
        <f t="shared" si="0"/>
        <v>0</v>
      </c>
      <c r="R30" s="57">
        <f>IF(AND('1-Infos demandeur'!B$17="Non",'1-Infos demandeur'!B$18="Non"),ROUND(G30,2),0)</f>
        <v>0</v>
      </c>
    </row>
    <row r="31" spans="1:18" ht="45" customHeight="1" x14ac:dyDescent="0.2">
      <c r="A31" s="33">
        <v>24</v>
      </c>
      <c r="B31" s="36"/>
      <c r="C31" s="50"/>
      <c r="D31" s="50"/>
      <c r="E31" s="34" t="s">
        <v>79</v>
      </c>
      <c r="F31" s="37"/>
      <c r="G31" s="37"/>
      <c r="H31" s="59" t="str">
        <f>IF(G31="","",IF(G31=0,"",IF(OR('1-Infos demandeur'!B$17="",'1-Infos demandeur'!B$18=""),"complétez l'onglet 1",IF(AND('1-Infos demandeur'!B$17="Non",'1-Infos demandeur'!B$18="Non"),"","La TVA n'est pas éligible"))))</f>
        <v/>
      </c>
      <c r="Q31" s="57">
        <f t="shared" si="0"/>
        <v>0</v>
      </c>
      <c r="R31" s="57">
        <f>IF(AND('1-Infos demandeur'!B$17="Non",'1-Infos demandeur'!B$18="Non"),ROUND(G31,2),0)</f>
        <v>0</v>
      </c>
    </row>
    <row r="32" spans="1:18" ht="45" customHeight="1" x14ac:dyDescent="0.2">
      <c r="A32" s="33">
        <v>25</v>
      </c>
      <c r="B32" s="36"/>
      <c r="C32" s="50"/>
      <c r="D32" s="50"/>
      <c r="E32" s="34" t="s">
        <v>80</v>
      </c>
      <c r="F32" s="37"/>
      <c r="G32" s="37"/>
      <c r="H32" s="59" t="str">
        <f>IF(G32="","",IF(G32=0,"",IF(OR('1-Infos demandeur'!B$17="",'1-Infos demandeur'!B$18=""),"complétez l'onglet 1",IF(AND('1-Infos demandeur'!B$17="Non",'1-Infos demandeur'!B$18="Non"),"","La TVA n'est pas éligible"))))</f>
        <v/>
      </c>
      <c r="Q32" s="57">
        <f t="shared" si="0"/>
        <v>0</v>
      </c>
      <c r="R32" s="57">
        <f>IF(AND('1-Infos demandeur'!B$17="Non",'1-Infos demandeur'!B$18="Non"),ROUND(G32,2),0)</f>
        <v>0</v>
      </c>
    </row>
    <row r="33" spans="1:18" ht="45" customHeight="1" x14ac:dyDescent="0.2">
      <c r="A33" s="33">
        <v>26</v>
      </c>
      <c r="B33" s="36"/>
      <c r="C33" s="50"/>
      <c r="D33" s="50"/>
      <c r="E33" s="34" t="s">
        <v>81</v>
      </c>
      <c r="F33" s="37"/>
      <c r="G33" s="37"/>
      <c r="H33" s="59" t="str">
        <f>IF(G33="","",IF(G33=0,"",IF(OR('1-Infos demandeur'!B$17="",'1-Infos demandeur'!B$18=""),"complétez l'onglet 1",IF(AND('1-Infos demandeur'!B$17="Non",'1-Infos demandeur'!B$18="Non"),"","La TVA n'est pas éligible"))))</f>
        <v/>
      </c>
      <c r="Q33" s="57">
        <f t="shared" si="0"/>
        <v>0</v>
      </c>
      <c r="R33" s="57">
        <f>IF(AND('1-Infos demandeur'!B$17="Non",'1-Infos demandeur'!B$18="Non"),ROUND(G33,2),0)</f>
        <v>0</v>
      </c>
    </row>
    <row r="34" spans="1:18" ht="45" customHeight="1" x14ac:dyDescent="0.2">
      <c r="A34" s="33">
        <v>27</v>
      </c>
      <c r="B34" s="36"/>
      <c r="C34" s="50"/>
      <c r="D34" s="50"/>
      <c r="E34" s="34" t="s">
        <v>82</v>
      </c>
      <c r="F34" s="37"/>
      <c r="G34" s="37"/>
      <c r="H34" s="59" t="str">
        <f>IF(G34="","",IF(G34=0,"",IF(OR('1-Infos demandeur'!B$17="",'1-Infos demandeur'!B$18=""),"complétez l'onglet 1",IF(AND('1-Infos demandeur'!B$17="Non",'1-Infos demandeur'!B$18="Non"),"","La TVA n'est pas éligible"))))</f>
        <v/>
      </c>
      <c r="Q34" s="57">
        <f t="shared" si="0"/>
        <v>0</v>
      </c>
      <c r="R34" s="57">
        <f>IF(AND('1-Infos demandeur'!B$17="Non",'1-Infos demandeur'!B$18="Non"),ROUND(G34,2),0)</f>
        <v>0</v>
      </c>
    </row>
    <row r="35" spans="1:18" ht="45" customHeight="1" x14ac:dyDescent="0.2">
      <c r="A35" s="33">
        <v>28</v>
      </c>
      <c r="B35" s="36"/>
      <c r="C35" s="50"/>
      <c r="D35" s="50"/>
      <c r="E35" s="34" t="s">
        <v>83</v>
      </c>
      <c r="F35" s="37"/>
      <c r="G35" s="37"/>
      <c r="H35" s="59" t="str">
        <f>IF(G35="","",IF(G35=0,"",IF(OR('1-Infos demandeur'!B$17="",'1-Infos demandeur'!B$18=""),"complétez l'onglet 1",IF(AND('1-Infos demandeur'!B$17="Non",'1-Infos demandeur'!B$18="Non"),"","La TVA n'est pas éligible"))))</f>
        <v/>
      </c>
      <c r="Q35" s="57">
        <f t="shared" si="0"/>
        <v>0</v>
      </c>
      <c r="R35" s="57">
        <f>IF(AND('1-Infos demandeur'!B$17="Non",'1-Infos demandeur'!B$18="Non"),ROUND(G35,2),0)</f>
        <v>0</v>
      </c>
    </row>
    <row r="36" spans="1:18" ht="45" customHeight="1" x14ac:dyDescent="0.2">
      <c r="A36" s="33">
        <v>29</v>
      </c>
      <c r="B36" s="36"/>
      <c r="C36" s="50"/>
      <c r="D36" s="50"/>
      <c r="E36" s="34" t="s">
        <v>84</v>
      </c>
      <c r="F36" s="37"/>
      <c r="G36" s="37"/>
      <c r="H36" s="59" t="str">
        <f>IF(G36="","",IF(G36=0,"",IF(OR('1-Infos demandeur'!B$17="",'1-Infos demandeur'!B$18=""),"complétez l'onglet 1",IF(AND('1-Infos demandeur'!B$17="Non",'1-Infos demandeur'!B$18="Non"),"","La TVA n'est pas éligible"))))</f>
        <v/>
      </c>
      <c r="Q36" s="57">
        <f t="shared" si="0"/>
        <v>0</v>
      </c>
      <c r="R36" s="57">
        <f>IF(AND('1-Infos demandeur'!B$17="Non",'1-Infos demandeur'!B$18="Non"),ROUND(G36,2),0)</f>
        <v>0</v>
      </c>
    </row>
    <row r="37" spans="1:18" ht="45" customHeight="1" x14ac:dyDescent="0.2">
      <c r="A37" s="33">
        <v>30</v>
      </c>
      <c r="B37" s="36"/>
      <c r="C37" s="50"/>
      <c r="D37" s="50"/>
      <c r="E37" s="34" t="s">
        <v>85</v>
      </c>
      <c r="F37" s="37"/>
      <c r="G37" s="37"/>
      <c r="H37" s="59" t="str">
        <f>IF(G37="","",IF(G37=0,"",IF(OR('1-Infos demandeur'!B$17="",'1-Infos demandeur'!B$18=""),"complétez l'onglet 1",IF(AND('1-Infos demandeur'!B$17="Non",'1-Infos demandeur'!B$18="Non"),"","La TVA n'est pas éligible"))))</f>
        <v/>
      </c>
      <c r="Q37" s="57">
        <f t="shared" si="0"/>
        <v>0</v>
      </c>
      <c r="R37" s="57">
        <f>IF(AND('1-Infos demandeur'!B$17="Non",'1-Infos demandeur'!B$18="Non"),ROUND(G37,2),0)</f>
        <v>0</v>
      </c>
    </row>
    <row r="38" spans="1:18" ht="45" customHeight="1" x14ac:dyDescent="0.2">
      <c r="A38" s="33">
        <v>31</v>
      </c>
      <c r="B38" s="36"/>
      <c r="C38" s="50"/>
      <c r="D38" s="50"/>
      <c r="E38" s="34" t="s">
        <v>86</v>
      </c>
      <c r="F38" s="37"/>
      <c r="G38" s="37"/>
      <c r="H38" s="59" t="str">
        <f>IF(G38="","",IF(G38=0,"",IF(OR('1-Infos demandeur'!B$17="",'1-Infos demandeur'!B$18=""),"complétez l'onglet 1",IF(AND('1-Infos demandeur'!B$17="Non",'1-Infos demandeur'!B$18="Non"),"","La TVA n'est pas éligible"))))</f>
        <v/>
      </c>
      <c r="Q38" s="57">
        <f t="shared" si="0"/>
        <v>0</v>
      </c>
      <c r="R38" s="57">
        <f>IF(AND('1-Infos demandeur'!B$17="Non",'1-Infos demandeur'!B$18="Non"),ROUND(G38,2),0)</f>
        <v>0</v>
      </c>
    </row>
    <row r="39" spans="1:18" ht="45" customHeight="1" x14ac:dyDescent="0.2">
      <c r="A39" s="33">
        <v>32</v>
      </c>
      <c r="B39" s="36"/>
      <c r="C39" s="50"/>
      <c r="D39" s="50"/>
      <c r="E39" s="34" t="s">
        <v>91</v>
      </c>
      <c r="F39" s="37"/>
      <c r="G39" s="37"/>
      <c r="H39" s="59" t="str">
        <f>IF(G39="","",IF(G39=0,"",IF(OR('1-Infos demandeur'!B$17="",'1-Infos demandeur'!B$18=""),"complétez l'onglet 1",IF(AND('1-Infos demandeur'!B$17="Non",'1-Infos demandeur'!B$18="Non"),"","La TVA n'est pas éligible"))))</f>
        <v/>
      </c>
      <c r="Q39" s="57">
        <f t="shared" si="0"/>
        <v>0</v>
      </c>
      <c r="R39" s="57">
        <f>IF(AND('1-Infos demandeur'!B$17="Non",'1-Infos demandeur'!B$18="Non"),ROUND(G39,2),0)</f>
        <v>0</v>
      </c>
    </row>
    <row r="40" spans="1:18" ht="45" customHeight="1" x14ac:dyDescent="0.2">
      <c r="A40" s="33">
        <v>33</v>
      </c>
      <c r="B40" s="36"/>
      <c r="C40" s="50"/>
      <c r="D40" s="50"/>
      <c r="E40" s="34" t="s">
        <v>92</v>
      </c>
      <c r="F40" s="37"/>
      <c r="G40" s="37"/>
      <c r="H40" s="59" t="str">
        <f>IF(G40="","",IF(G40=0,"",IF(OR('1-Infos demandeur'!B$17="",'1-Infos demandeur'!B$18=""),"complétez l'onglet 1",IF(AND('1-Infos demandeur'!B$17="Non",'1-Infos demandeur'!B$18="Non"),"","La TVA n'est pas éligible"))))</f>
        <v/>
      </c>
      <c r="Q40" s="57">
        <f t="shared" si="0"/>
        <v>0</v>
      </c>
      <c r="R40" s="57">
        <f>IF(AND('1-Infos demandeur'!B$17="Non",'1-Infos demandeur'!B$18="Non"),ROUND(G40,2),0)</f>
        <v>0</v>
      </c>
    </row>
    <row r="41" spans="1:18" ht="45" customHeight="1" x14ac:dyDescent="0.2">
      <c r="A41" s="33">
        <v>34</v>
      </c>
      <c r="B41" s="36"/>
      <c r="C41" s="50"/>
      <c r="D41" s="50"/>
      <c r="E41" s="34" t="s">
        <v>93</v>
      </c>
      <c r="F41" s="37"/>
      <c r="G41" s="37"/>
      <c r="H41" s="59" t="str">
        <f>IF(G41="","",IF(G41=0,"",IF(OR('1-Infos demandeur'!B$17="",'1-Infos demandeur'!B$18=""),"complétez l'onglet 1",IF(AND('1-Infos demandeur'!B$17="Non",'1-Infos demandeur'!B$18="Non"),"","La TVA n'est pas éligible"))))</f>
        <v/>
      </c>
      <c r="Q41" s="57">
        <f t="shared" si="0"/>
        <v>0</v>
      </c>
      <c r="R41" s="57">
        <f>IF(AND('1-Infos demandeur'!B$17="Non",'1-Infos demandeur'!B$18="Non"),ROUND(G41,2),0)</f>
        <v>0</v>
      </c>
    </row>
    <row r="42" spans="1:18" ht="45" customHeight="1" x14ac:dyDescent="0.2">
      <c r="A42" s="33">
        <v>35</v>
      </c>
      <c r="B42" s="36"/>
      <c r="C42" s="50"/>
      <c r="D42" s="50"/>
      <c r="E42" s="34" t="s">
        <v>94</v>
      </c>
      <c r="F42" s="37"/>
      <c r="G42" s="37"/>
      <c r="H42" s="59" t="str">
        <f>IF(G42="","",IF(G42=0,"",IF(OR('1-Infos demandeur'!B$17="",'1-Infos demandeur'!B$18=""),"complétez l'onglet 1",IF(AND('1-Infos demandeur'!B$17="Non",'1-Infos demandeur'!B$18="Non"),"","La TVA n'est pas éligible"))))</f>
        <v/>
      </c>
      <c r="Q42" s="57">
        <f t="shared" si="0"/>
        <v>0</v>
      </c>
      <c r="R42" s="57">
        <f>IF(AND('1-Infos demandeur'!B$17="Non",'1-Infos demandeur'!B$18="Non"),ROUND(G42,2),0)</f>
        <v>0</v>
      </c>
    </row>
    <row r="43" spans="1:18" ht="45" customHeight="1" x14ac:dyDescent="0.2">
      <c r="A43" s="33">
        <v>36</v>
      </c>
      <c r="B43" s="36"/>
      <c r="C43" s="50"/>
      <c r="D43" s="50"/>
      <c r="E43" s="34" t="s">
        <v>95</v>
      </c>
      <c r="F43" s="37"/>
      <c r="G43" s="37"/>
      <c r="H43" s="59" t="str">
        <f>IF(G43="","",IF(G43=0,"",IF(OR('1-Infos demandeur'!B$17="",'1-Infos demandeur'!B$18=""),"complétez l'onglet 1",IF(AND('1-Infos demandeur'!B$17="Non",'1-Infos demandeur'!B$18="Non"),"","La TVA n'est pas éligible"))))</f>
        <v/>
      </c>
      <c r="Q43" s="57">
        <f t="shared" si="0"/>
        <v>0</v>
      </c>
      <c r="R43" s="57">
        <f>IF(AND('1-Infos demandeur'!B$17="Non",'1-Infos demandeur'!B$18="Non"),ROUND(G43,2),0)</f>
        <v>0</v>
      </c>
    </row>
    <row r="44" spans="1:18" ht="45" customHeight="1" x14ac:dyDescent="0.2">
      <c r="A44" s="33">
        <v>37</v>
      </c>
      <c r="B44" s="36"/>
      <c r="C44" s="50"/>
      <c r="D44" s="50"/>
      <c r="E44" s="34" t="s">
        <v>96</v>
      </c>
      <c r="F44" s="37"/>
      <c r="G44" s="37"/>
      <c r="H44" s="59" t="str">
        <f>IF(G44="","",IF(G44=0,"",IF(OR('1-Infos demandeur'!B$17="",'1-Infos demandeur'!B$18=""),"complétez l'onglet 1",IF(AND('1-Infos demandeur'!B$17="Non",'1-Infos demandeur'!B$18="Non"),"","La TVA n'est pas éligible"))))</f>
        <v/>
      </c>
      <c r="Q44" s="57">
        <f t="shared" si="0"/>
        <v>0</v>
      </c>
      <c r="R44" s="57">
        <f>IF(AND('1-Infos demandeur'!B$17="Non",'1-Infos demandeur'!B$18="Non"),ROUND(G44,2),0)</f>
        <v>0</v>
      </c>
    </row>
    <row r="45" spans="1:18" ht="45" customHeight="1" x14ac:dyDescent="0.2">
      <c r="A45" s="33">
        <v>38</v>
      </c>
      <c r="B45" s="36"/>
      <c r="C45" s="50"/>
      <c r="D45" s="50"/>
      <c r="E45" s="34" t="s">
        <v>97</v>
      </c>
      <c r="F45" s="37"/>
      <c r="G45" s="37"/>
      <c r="H45" s="59" t="str">
        <f>IF(G45="","",IF(G45=0,"",IF(OR('1-Infos demandeur'!B$17="",'1-Infos demandeur'!B$18=""),"complétez l'onglet 1",IF(AND('1-Infos demandeur'!B$17="Non",'1-Infos demandeur'!B$18="Non"),"","La TVA n'est pas éligible"))))</f>
        <v/>
      </c>
      <c r="Q45" s="57">
        <f t="shared" si="0"/>
        <v>0</v>
      </c>
      <c r="R45" s="57">
        <f>IF(AND('1-Infos demandeur'!B$17="Non",'1-Infos demandeur'!B$18="Non"),ROUND(G45,2),0)</f>
        <v>0</v>
      </c>
    </row>
    <row r="46" spans="1:18" ht="45" customHeight="1" x14ac:dyDescent="0.2">
      <c r="A46" s="33">
        <v>39</v>
      </c>
      <c r="B46" s="36"/>
      <c r="C46" s="50"/>
      <c r="D46" s="50"/>
      <c r="E46" s="34" t="s">
        <v>98</v>
      </c>
      <c r="F46" s="37"/>
      <c r="G46" s="37"/>
      <c r="H46" s="59" t="str">
        <f>IF(G46="","",IF(G46=0,"",IF(OR('1-Infos demandeur'!B$17="",'1-Infos demandeur'!B$18=""),"complétez l'onglet 1",IF(AND('1-Infos demandeur'!B$17="Non",'1-Infos demandeur'!B$18="Non"),"","La TVA n'est pas éligible"))))</f>
        <v/>
      </c>
      <c r="Q46" s="57">
        <f t="shared" si="0"/>
        <v>0</v>
      </c>
      <c r="R46" s="57">
        <f>IF(AND('1-Infos demandeur'!B$17="Non",'1-Infos demandeur'!B$18="Non"),ROUND(G46,2),0)</f>
        <v>0</v>
      </c>
    </row>
    <row r="47" spans="1:18" ht="45" customHeight="1" x14ac:dyDescent="0.2">
      <c r="A47" s="33">
        <v>40</v>
      </c>
      <c r="B47" s="36"/>
      <c r="C47" s="50"/>
      <c r="D47" s="50"/>
      <c r="E47" s="34" t="s">
        <v>99</v>
      </c>
      <c r="F47" s="37"/>
      <c r="G47" s="37"/>
      <c r="H47" s="59" t="str">
        <f>IF(G47="","",IF(G47=0,"",IF(OR('1-Infos demandeur'!B$17="",'1-Infos demandeur'!B$18=""),"complétez l'onglet 1",IF(AND('1-Infos demandeur'!B$17="Non",'1-Infos demandeur'!B$18="Non"),"","La TVA n'est pas éligible"))))</f>
        <v/>
      </c>
      <c r="Q47" s="57">
        <f t="shared" si="0"/>
        <v>0</v>
      </c>
      <c r="R47" s="57">
        <f>IF(AND('1-Infos demandeur'!B$17="Non",'1-Infos demandeur'!B$18="Non"),ROUND(G47,2),0)</f>
        <v>0</v>
      </c>
    </row>
    <row r="48" spans="1:18" s="35" customFormat="1" ht="48" customHeight="1" x14ac:dyDescent="0.25">
      <c r="A48" s="65" t="s">
        <v>201</v>
      </c>
      <c r="B48" s="66"/>
      <c r="C48" s="66"/>
      <c r="D48" s="66"/>
      <c r="E48" s="67"/>
      <c r="F48" s="63">
        <f>SUM(Q8:R47)</f>
        <v>0</v>
      </c>
      <c r="G48" s="64"/>
      <c r="H48" s="49"/>
    </row>
  </sheetData>
  <sheetProtection algorithmName="SHA-512" hashValue="mL/5IqXrvIjvRxu3nf7YAI5EiHJrVXKUCPObzwpupnKn5Rh43QkB56yfOvBYaS2hPSp+EiM3nZx9MzWQF2wMkw==" saltValue="slFvL9nhSO2Qzy+WwI2y2w==" spinCount="100000" sheet="1" formatRows="0"/>
  <mergeCells count="8">
    <mergeCell ref="F48:G48"/>
    <mergeCell ref="A48:E48"/>
    <mergeCell ref="A4:B4"/>
    <mergeCell ref="C1:G1"/>
    <mergeCell ref="C2:G2"/>
    <mergeCell ref="A2:B2"/>
    <mergeCell ref="A1:B1"/>
    <mergeCell ref="C4:G4"/>
  </mergeCells>
  <pageMargins left="0.7" right="0.7" top="0.75" bottom="0.75" header="0.3" footer="0.3"/>
  <pageSetup paperSize="9" orientation="portrait" verticalDpi="0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9934A103-FA75-425C-BE0D-DA41E0E1199C}">
          <x14:formula1>
            <xm:f>listes!$A$8:$A$9</xm:f>
          </x14:formula1>
          <xm:sqref>B8:B47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298899-8C86-4DCB-A0AB-F006B31FE409}">
  <dimension ref="A1:L45"/>
  <sheetViews>
    <sheetView zoomScale="85" zoomScaleNormal="85" workbookViewId="0">
      <selection activeCell="E6" sqref="E6"/>
    </sheetView>
  </sheetViews>
  <sheetFormatPr baseColWidth="10" defaultRowHeight="15" x14ac:dyDescent="0.25"/>
  <cols>
    <col min="1" max="1" width="7.7109375" style="2" customWidth="1"/>
    <col min="2" max="2" width="33.5703125" style="2" customWidth="1"/>
    <col min="3" max="3" width="7.7109375" style="2" customWidth="1"/>
    <col min="4" max="5" width="23.85546875" style="2" customWidth="1"/>
    <col min="6" max="6" width="7.7109375" style="2" customWidth="1"/>
    <col min="7" max="8" width="23.85546875" style="2" customWidth="1"/>
    <col min="9" max="9" width="7.7109375" style="2" customWidth="1"/>
    <col min="10" max="11" width="23.85546875" style="2" customWidth="1"/>
    <col min="12" max="12" width="92.42578125" style="2" customWidth="1"/>
    <col min="13" max="16384" width="11.42578125" style="2"/>
  </cols>
  <sheetData>
    <row r="1" spans="1:12" ht="24.75" customHeight="1" x14ac:dyDescent="0.25">
      <c r="A1" s="74" t="s">
        <v>11</v>
      </c>
      <c r="B1" s="74"/>
      <c r="C1" s="21"/>
      <c r="D1" s="75">
        <f>'1-Infos demandeur'!B1</f>
        <v>0</v>
      </c>
      <c r="E1" s="75"/>
      <c r="F1" s="75"/>
      <c r="G1" s="75"/>
      <c r="H1" s="75"/>
      <c r="I1" s="75"/>
      <c r="J1" s="75"/>
      <c r="K1" s="75"/>
      <c r="L1" s="75"/>
    </row>
    <row r="2" spans="1:12" ht="24" customHeight="1" x14ac:dyDescent="0.25">
      <c r="A2" s="74" t="s">
        <v>12</v>
      </c>
      <c r="B2" s="74"/>
      <c r="C2" s="21"/>
      <c r="D2" s="75">
        <f>'1-Infos demandeur'!B2</f>
        <v>0</v>
      </c>
      <c r="E2" s="75"/>
      <c r="F2" s="75"/>
      <c r="G2" s="75"/>
      <c r="H2" s="75"/>
      <c r="I2" s="75"/>
      <c r="J2" s="75"/>
      <c r="K2" s="75"/>
      <c r="L2" s="75"/>
    </row>
    <row r="3" spans="1:12" ht="75.75" customHeight="1" x14ac:dyDescent="0.25">
      <c r="A3" s="76" t="s">
        <v>164</v>
      </c>
      <c r="B3" s="76"/>
      <c r="C3" s="76"/>
      <c r="D3" s="76"/>
      <c r="E3" s="76"/>
      <c r="F3" s="76"/>
      <c r="G3" s="76"/>
      <c r="H3" s="76"/>
      <c r="I3" s="76"/>
      <c r="J3" s="76"/>
      <c r="K3" s="76"/>
      <c r="L3" s="76"/>
    </row>
    <row r="4" spans="1:12" ht="39.75" customHeight="1" x14ac:dyDescent="0.25">
      <c r="A4" s="77" t="s">
        <v>7</v>
      </c>
      <c r="B4" s="79" t="s">
        <v>8</v>
      </c>
      <c r="C4" s="74" t="s">
        <v>41</v>
      </c>
      <c r="D4" s="74"/>
      <c r="E4" s="74"/>
      <c r="F4" s="81" t="s">
        <v>197</v>
      </c>
      <c r="G4" s="82"/>
      <c r="H4" s="83"/>
      <c r="I4" s="81" t="s">
        <v>198</v>
      </c>
      <c r="J4" s="82"/>
      <c r="K4" s="83"/>
      <c r="L4" s="72" t="s">
        <v>26</v>
      </c>
    </row>
    <row r="5" spans="1:12" ht="36" customHeight="1" x14ac:dyDescent="0.25">
      <c r="A5" s="78"/>
      <c r="B5" s="80"/>
      <c r="C5" s="20" t="s">
        <v>7</v>
      </c>
      <c r="D5" s="21" t="s">
        <v>9</v>
      </c>
      <c r="E5" s="21" t="s">
        <v>40</v>
      </c>
      <c r="F5" s="20" t="s">
        <v>7</v>
      </c>
      <c r="G5" s="21" t="s">
        <v>9</v>
      </c>
      <c r="H5" s="21" t="s">
        <v>40</v>
      </c>
      <c r="I5" s="20" t="s">
        <v>7</v>
      </c>
      <c r="J5" s="21" t="s">
        <v>9</v>
      </c>
      <c r="K5" s="21" t="s">
        <v>40</v>
      </c>
      <c r="L5" s="73"/>
    </row>
    <row r="6" spans="1:12" ht="45" customHeight="1" x14ac:dyDescent="0.25">
      <c r="A6" s="3">
        <v>1</v>
      </c>
      <c r="B6" s="18" t="str">
        <f>IF('2-Dépenses présentées'!C8&lt;&gt;"",'2-Dépenses présentées'!C8,"")</f>
        <v/>
      </c>
      <c r="C6" s="18" t="s">
        <v>44</v>
      </c>
      <c r="D6" s="18" t="str">
        <f>IF('2-Dépenses présentées'!D8&lt;&gt;"",'2-Dépenses présentées'!D8,"")</f>
        <v/>
      </c>
      <c r="E6" s="38"/>
      <c r="F6" s="18" t="s">
        <v>45</v>
      </c>
      <c r="G6" s="38"/>
      <c r="H6" s="38"/>
      <c r="I6" s="18" t="s">
        <v>46</v>
      </c>
      <c r="J6" s="38"/>
      <c r="K6" s="38"/>
      <c r="L6" s="51"/>
    </row>
    <row r="7" spans="1:12" ht="45" customHeight="1" x14ac:dyDescent="0.25">
      <c r="A7" s="3">
        <v>2</v>
      </c>
      <c r="B7" s="18" t="str">
        <f>IF('2-Dépenses présentées'!C9&lt;&gt;"",'2-Dépenses présentées'!C9,"")</f>
        <v/>
      </c>
      <c r="C7" s="18" t="s">
        <v>47</v>
      </c>
      <c r="D7" s="18" t="str">
        <f>IF('2-Dépenses présentées'!D9&lt;&gt;"",'2-Dépenses présentées'!D9,"")</f>
        <v/>
      </c>
      <c r="E7" s="38"/>
      <c r="F7" s="18" t="s">
        <v>48</v>
      </c>
      <c r="G7" s="38"/>
      <c r="H7" s="38"/>
      <c r="I7" s="18" t="s">
        <v>49</v>
      </c>
      <c r="J7" s="38"/>
      <c r="K7" s="38"/>
      <c r="L7" s="51"/>
    </row>
    <row r="8" spans="1:12" ht="45" customHeight="1" x14ac:dyDescent="0.25">
      <c r="A8" s="3">
        <v>3</v>
      </c>
      <c r="B8" s="18" t="str">
        <f>IF('2-Dépenses présentées'!C10&lt;&gt;"",'2-Dépenses présentées'!C10,"")</f>
        <v/>
      </c>
      <c r="C8" s="18" t="s">
        <v>50</v>
      </c>
      <c r="D8" s="18" t="str">
        <f>IF('2-Dépenses présentées'!D10&lt;&gt;"",'2-Dépenses présentées'!D10,"")</f>
        <v/>
      </c>
      <c r="E8" s="38"/>
      <c r="F8" s="18" t="s">
        <v>100</v>
      </c>
      <c r="G8" s="38"/>
      <c r="H8" s="38"/>
      <c r="I8" s="18" t="s">
        <v>133</v>
      </c>
      <c r="J8" s="38"/>
      <c r="K8" s="38"/>
      <c r="L8" s="52"/>
    </row>
    <row r="9" spans="1:12" ht="45" customHeight="1" x14ac:dyDescent="0.25">
      <c r="A9" s="3">
        <v>4</v>
      </c>
      <c r="B9" s="18" t="str">
        <f>IF('2-Dépenses présentées'!C11&lt;&gt;"",'2-Dépenses présentées'!C11,"")</f>
        <v/>
      </c>
      <c r="C9" s="18" t="s">
        <v>51</v>
      </c>
      <c r="D9" s="18" t="str">
        <f>IF('2-Dépenses présentées'!D11&lt;&gt;"",'2-Dépenses présentées'!D11,"")</f>
        <v/>
      </c>
      <c r="E9" s="38"/>
      <c r="F9" s="18" t="s">
        <v>101</v>
      </c>
      <c r="G9" s="38"/>
      <c r="H9" s="38"/>
      <c r="I9" s="18" t="s">
        <v>134</v>
      </c>
      <c r="J9" s="38"/>
      <c r="K9" s="38"/>
      <c r="L9" s="52"/>
    </row>
    <row r="10" spans="1:12" ht="45" customHeight="1" x14ac:dyDescent="0.25">
      <c r="A10" s="3">
        <v>5</v>
      </c>
      <c r="B10" s="18" t="str">
        <f>IF('2-Dépenses présentées'!C12&lt;&gt;"",'2-Dépenses présentées'!C12,"")</f>
        <v/>
      </c>
      <c r="C10" s="18" t="s">
        <v>52</v>
      </c>
      <c r="D10" s="18" t="str">
        <f>IF('2-Dépenses présentées'!D12&lt;&gt;"",'2-Dépenses présentées'!D12,"")</f>
        <v/>
      </c>
      <c r="E10" s="38"/>
      <c r="F10" s="18" t="s">
        <v>102</v>
      </c>
      <c r="G10" s="38"/>
      <c r="H10" s="38"/>
      <c r="I10" s="18" t="s">
        <v>135</v>
      </c>
      <c r="J10" s="38"/>
      <c r="K10" s="38"/>
      <c r="L10" s="52"/>
    </row>
    <row r="11" spans="1:12" ht="45" customHeight="1" x14ac:dyDescent="0.25">
      <c r="A11" s="3">
        <v>6</v>
      </c>
      <c r="B11" s="18" t="str">
        <f>IF('2-Dépenses présentées'!C13&lt;&gt;"",'2-Dépenses présentées'!C13,"")</f>
        <v/>
      </c>
      <c r="C11" s="18" t="s">
        <v>53</v>
      </c>
      <c r="D11" s="18" t="str">
        <f>IF('2-Dépenses présentées'!D13&lt;&gt;"",'2-Dépenses présentées'!D13,"")</f>
        <v/>
      </c>
      <c r="E11" s="38"/>
      <c r="F11" s="18" t="s">
        <v>103</v>
      </c>
      <c r="G11" s="38"/>
      <c r="H11" s="38"/>
      <c r="I11" s="18" t="s">
        <v>109</v>
      </c>
      <c r="J11" s="38"/>
      <c r="K11" s="38"/>
      <c r="L11" s="52"/>
    </row>
    <row r="12" spans="1:12" ht="45" customHeight="1" x14ac:dyDescent="0.25">
      <c r="A12" s="3">
        <v>7</v>
      </c>
      <c r="B12" s="18" t="str">
        <f>IF('2-Dépenses présentées'!C14&lt;&gt;"",'2-Dépenses présentées'!C14,"")</f>
        <v/>
      </c>
      <c r="C12" s="18" t="s">
        <v>54</v>
      </c>
      <c r="D12" s="18" t="str">
        <f>IF('2-Dépenses présentées'!D14&lt;&gt;"",'2-Dépenses présentées'!D14,"")</f>
        <v/>
      </c>
      <c r="E12" s="38"/>
      <c r="F12" s="18" t="s">
        <v>104</v>
      </c>
      <c r="G12" s="38"/>
      <c r="H12" s="38"/>
      <c r="I12" s="18" t="s">
        <v>136</v>
      </c>
      <c r="J12" s="38"/>
      <c r="K12" s="38"/>
      <c r="L12" s="52"/>
    </row>
    <row r="13" spans="1:12" ht="45" customHeight="1" x14ac:dyDescent="0.25">
      <c r="A13" s="3">
        <v>8</v>
      </c>
      <c r="B13" s="18" t="str">
        <f>IF('2-Dépenses présentées'!C15&lt;&gt;"",'2-Dépenses présentées'!C15,"")</f>
        <v/>
      </c>
      <c r="C13" s="18" t="s">
        <v>55</v>
      </c>
      <c r="D13" s="18" t="str">
        <f>IF('2-Dépenses présentées'!D15&lt;&gt;"",'2-Dépenses présentées'!D15,"")</f>
        <v/>
      </c>
      <c r="E13" s="38"/>
      <c r="F13" s="18" t="s">
        <v>105</v>
      </c>
      <c r="G13" s="38"/>
      <c r="H13" s="38"/>
      <c r="I13" s="18" t="s">
        <v>137</v>
      </c>
      <c r="J13" s="38"/>
      <c r="K13" s="38"/>
      <c r="L13" s="52"/>
    </row>
    <row r="14" spans="1:12" ht="45" customHeight="1" x14ac:dyDescent="0.25">
      <c r="A14" s="3">
        <v>9</v>
      </c>
      <c r="B14" s="18" t="str">
        <f>IF('2-Dépenses présentées'!C16&lt;&gt;"",'2-Dépenses présentées'!C16,"")</f>
        <v/>
      </c>
      <c r="C14" s="18" t="s">
        <v>56</v>
      </c>
      <c r="D14" s="18" t="str">
        <f>IF('2-Dépenses présentées'!D16&lt;&gt;"",'2-Dépenses présentées'!D16,"")</f>
        <v/>
      </c>
      <c r="E14" s="38"/>
      <c r="F14" s="18" t="s">
        <v>106</v>
      </c>
      <c r="G14" s="38"/>
      <c r="H14" s="38"/>
      <c r="I14" s="18" t="s">
        <v>138</v>
      </c>
      <c r="J14" s="38"/>
      <c r="K14" s="38"/>
      <c r="L14" s="53"/>
    </row>
    <row r="15" spans="1:12" ht="45" customHeight="1" x14ac:dyDescent="0.25">
      <c r="A15" s="3">
        <v>10</v>
      </c>
      <c r="B15" s="18" t="str">
        <f>IF('2-Dépenses présentées'!C17&lt;&gt;"",'2-Dépenses présentées'!C17,"")</f>
        <v/>
      </c>
      <c r="C15" s="18" t="s">
        <v>57</v>
      </c>
      <c r="D15" s="18" t="str">
        <f>IF('2-Dépenses présentées'!D17&lt;&gt;"",'2-Dépenses présentées'!D17,"")</f>
        <v/>
      </c>
      <c r="E15" s="38"/>
      <c r="F15" s="18" t="s">
        <v>107</v>
      </c>
      <c r="G15" s="38"/>
      <c r="H15" s="38"/>
      <c r="I15" s="18" t="s">
        <v>139</v>
      </c>
      <c r="J15" s="38"/>
      <c r="K15" s="38"/>
      <c r="L15" s="52"/>
    </row>
    <row r="16" spans="1:12" ht="45" customHeight="1" x14ac:dyDescent="0.25">
      <c r="A16" s="3">
        <v>11</v>
      </c>
      <c r="B16" s="18" t="str">
        <f>IF('2-Dépenses présentées'!C18&lt;&gt;"",'2-Dépenses présentées'!C18,"")</f>
        <v/>
      </c>
      <c r="C16" s="18" t="s">
        <v>58</v>
      </c>
      <c r="D16" s="18" t="str">
        <f>IF('2-Dépenses présentées'!D18&lt;&gt;"",'2-Dépenses présentées'!D18,"")</f>
        <v/>
      </c>
      <c r="E16" s="38"/>
      <c r="F16" s="18" t="s">
        <v>108</v>
      </c>
      <c r="G16" s="38"/>
      <c r="H16" s="38"/>
      <c r="I16" s="18" t="s">
        <v>140</v>
      </c>
      <c r="J16" s="38"/>
      <c r="K16" s="38"/>
      <c r="L16" s="52"/>
    </row>
    <row r="17" spans="1:12" ht="45" customHeight="1" x14ac:dyDescent="0.25">
      <c r="A17" s="3">
        <v>12</v>
      </c>
      <c r="B17" s="18" t="str">
        <f>IF('2-Dépenses présentées'!C19&lt;&gt;"",'2-Dépenses présentées'!C19,"")</f>
        <v/>
      </c>
      <c r="C17" s="18" t="s">
        <v>59</v>
      </c>
      <c r="D17" s="18" t="str">
        <f>IF('2-Dépenses présentées'!D19&lt;&gt;"",'2-Dépenses présentées'!D19,"")</f>
        <v/>
      </c>
      <c r="E17" s="38"/>
      <c r="F17" s="18" t="s">
        <v>110</v>
      </c>
      <c r="G17" s="38"/>
      <c r="H17" s="38"/>
      <c r="I17" s="18" t="s">
        <v>141</v>
      </c>
      <c r="J17" s="38"/>
      <c r="K17" s="38"/>
      <c r="L17" s="52"/>
    </row>
    <row r="18" spans="1:12" ht="45" customHeight="1" x14ac:dyDescent="0.25">
      <c r="A18" s="3">
        <v>13</v>
      </c>
      <c r="B18" s="18" t="str">
        <f>IF('2-Dépenses présentées'!C20&lt;&gt;"",'2-Dépenses présentées'!C20,"")</f>
        <v/>
      </c>
      <c r="C18" s="18" t="s">
        <v>60</v>
      </c>
      <c r="D18" s="18" t="str">
        <f>IF('2-Dépenses présentées'!D20&lt;&gt;"",'2-Dépenses présentées'!D20,"")</f>
        <v/>
      </c>
      <c r="E18" s="38"/>
      <c r="F18" s="18" t="s">
        <v>111</v>
      </c>
      <c r="G18" s="38"/>
      <c r="H18" s="38"/>
      <c r="I18" s="18" t="s">
        <v>142</v>
      </c>
      <c r="J18" s="38"/>
      <c r="K18" s="38"/>
      <c r="L18" s="52"/>
    </row>
    <row r="19" spans="1:12" ht="45" customHeight="1" x14ac:dyDescent="0.25">
      <c r="A19" s="3">
        <v>14</v>
      </c>
      <c r="B19" s="18" t="str">
        <f>IF('2-Dépenses présentées'!C21&lt;&gt;"",'2-Dépenses présentées'!C21,"")</f>
        <v/>
      </c>
      <c r="C19" s="18" t="s">
        <v>61</v>
      </c>
      <c r="D19" s="18" t="str">
        <f>IF('2-Dépenses présentées'!D21&lt;&gt;"",'2-Dépenses présentées'!D21,"")</f>
        <v/>
      </c>
      <c r="E19" s="38"/>
      <c r="F19" s="18" t="s">
        <v>112</v>
      </c>
      <c r="G19" s="38"/>
      <c r="H19" s="38"/>
      <c r="I19" s="18" t="s">
        <v>143</v>
      </c>
      <c r="J19" s="38"/>
      <c r="K19" s="38"/>
      <c r="L19" s="52"/>
    </row>
    <row r="20" spans="1:12" ht="45" customHeight="1" x14ac:dyDescent="0.25">
      <c r="A20" s="3">
        <v>15</v>
      </c>
      <c r="B20" s="18" t="str">
        <f>IF('2-Dépenses présentées'!C22&lt;&gt;"",'2-Dépenses présentées'!C22,"")</f>
        <v/>
      </c>
      <c r="C20" s="18" t="s">
        <v>62</v>
      </c>
      <c r="D20" s="18" t="str">
        <f>IF('2-Dépenses présentées'!D22&lt;&gt;"",'2-Dépenses présentées'!D22,"")</f>
        <v/>
      </c>
      <c r="E20" s="38"/>
      <c r="F20" s="18" t="s">
        <v>113</v>
      </c>
      <c r="G20" s="38"/>
      <c r="H20" s="38"/>
      <c r="I20" s="18" t="s">
        <v>144</v>
      </c>
      <c r="J20" s="38"/>
      <c r="K20" s="38"/>
      <c r="L20" s="52"/>
    </row>
    <row r="21" spans="1:12" ht="45" customHeight="1" x14ac:dyDescent="0.25">
      <c r="A21" s="3">
        <v>16</v>
      </c>
      <c r="B21" s="18" t="str">
        <f>IF('2-Dépenses présentées'!C23&lt;&gt;"",'2-Dépenses présentées'!C23,"")</f>
        <v/>
      </c>
      <c r="C21" s="18" t="s">
        <v>63</v>
      </c>
      <c r="D21" s="18" t="str">
        <f>IF('2-Dépenses présentées'!D23&lt;&gt;"",'2-Dépenses présentées'!D23,"")</f>
        <v/>
      </c>
      <c r="E21" s="38"/>
      <c r="F21" s="18" t="s">
        <v>114</v>
      </c>
      <c r="G21" s="38"/>
      <c r="H21" s="38"/>
      <c r="I21" s="18" t="s">
        <v>145</v>
      </c>
      <c r="J21" s="38"/>
      <c r="K21" s="38"/>
      <c r="L21" s="52"/>
    </row>
    <row r="22" spans="1:12" ht="45" customHeight="1" x14ac:dyDescent="0.25">
      <c r="A22" s="3">
        <v>17</v>
      </c>
      <c r="B22" s="18" t="str">
        <f>IF('2-Dépenses présentées'!C24&lt;&gt;"",'2-Dépenses présentées'!C24,"")</f>
        <v/>
      </c>
      <c r="C22" s="18" t="s">
        <v>64</v>
      </c>
      <c r="D22" s="18" t="str">
        <f>IF('2-Dépenses présentées'!D24&lt;&gt;"",'2-Dépenses présentées'!D24,"")</f>
        <v/>
      </c>
      <c r="E22" s="38"/>
      <c r="F22" s="18" t="s">
        <v>115</v>
      </c>
      <c r="G22" s="38"/>
      <c r="H22" s="38"/>
      <c r="I22" s="18" t="s">
        <v>146</v>
      </c>
      <c r="J22" s="38"/>
      <c r="K22" s="38"/>
      <c r="L22" s="52"/>
    </row>
    <row r="23" spans="1:12" ht="45" customHeight="1" x14ac:dyDescent="0.25">
      <c r="A23" s="3">
        <v>18</v>
      </c>
      <c r="B23" s="18" t="str">
        <f>IF('2-Dépenses présentées'!C25&lt;&gt;"",'2-Dépenses présentées'!C25,"")</f>
        <v/>
      </c>
      <c r="C23" s="18" t="s">
        <v>65</v>
      </c>
      <c r="D23" s="18" t="str">
        <f>IF('2-Dépenses présentées'!D25&lt;&gt;"",'2-Dépenses présentées'!D25,"")</f>
        <v/>
      </c>
      <c r="E23" s="38"/>
      <c r="F23" s="18" t="s">
        <v>116</v>
      </c>
      <c r="G23" s="38"/>
      <c r="H23" s="38"/>
      <c r="I23" s="18" t="s">
        <v>147</v>
      </c>
      <c r="J23" s="38"/>
      <c r="K23" s="38"/>
      <c r="L23" s="52"/>
    </row>
    <row r="24" spans="1:12" ht="45" customHeight="1" x14ac:dyDescent="0.25">
      <c r="A24" s="3">
        <v>19</v>
      </c>
      <c r="B24" s="18" t="str">
        <f>IF('2-Dépenses présentées'!C26&lt;&gt;"",'2-Dépenses présentées'!C26,"")</f>
        <v/>
      </c>
      <c r="C24" s="18" t="s">
        <v>66</v>
      </c>
      <c r="D24" s="18" t="str">
        <f>IF('2-Dépenses présentées'!D26&lt;&gt;"",'2-Dépenses présentées'!D26,"")</f>
        <v/>
      </c>
      <c r="E24" s="38"/>
      <c r="F24" s="18" t="s">
        <v>117</v>
      </c>
      <c r="G24" s="38"/>
      <c r="H24" s="38"/>
      <c r="I24" s="18" t="s">
        <v>148</v>
      </c>
      <c r="J24" s="38"/>
      <c r="K24" s="38"/>
      <c r="L24" s="52"/>
    </row>
    <row r="25" spans="1:12" ht="45" customHeight="1" x14ac:dyDescent="0.25">
      <c r="A25" s="3">
        <v>20</v>
      </c>
      <c r="B25" s="18" t="str">
        <f>IF('2-Dépenses présentées'!C27&lt;&gt;"",'2-Dépenses présentées'!C27,"")</f>
        <v/>
      </c>
      <c r="C25" s="18" t="s">
        <v>67</v>
      </c>
      <c r="D25" s="18" t="str">
        <f>IF('2-Dépenses présentées'!D27&lt;&gt;"",'2-Dépenses présentées'!D27,"")</f>
        <v/>
      </c>
      <c r="E25" s="38"/>
      <c r="F25" s="18" t="s">
        <v>68</v>
      </c>
      <c r="G25" s="38"/>
      <c r="H25" s="38"/>
      <c r="I25" s="18" t="s">
        <v>69</v>
      </c>
      <c r="J25" s="38"/>
      <c r="K25" s="38"/>
      <c r="L25" s="52"/>
    </row>
    <row r="26" spans="1:12" ht="45" customHeight="1" x14ac:dyDescent="0.25">
      <c r="A26" s="3">
        <v>21</v>
      </c>
      <c r="B26" s="18" t="str">
        <f>IF('2-Dépenses présentées'!C28&lt;&gt;"",'2-Dépenses présentées'!C28,"")</f>
        <v/>
      </c>
      <c r="C26" s="18" t="s">
        <v>70</v>
      </c>
      <c r="D26" s="18" t="str">
        <f>IF('2-Dépenses présentées'!D28&lt;&gt;"",'2-Dépenses présentées'!D28,"")</f>
        <v/>
      </c>
      <c r="E26" s="38"/>
      <c r="F26" s="18" t="s">
        <v>71</v>
      </c>
      <c r="G26" s="38"/>
      <c r="H26" s="38"/>
      <c r="I26" s="18" t="s">
        <v>72</v>
      </c>
      <c r="J26" s="38"/>
      <c r="K26" s="38"/>
      <c r="L26" s="52"/>
    </row>
    <row r="27" spans="1:12" ht="45" customHeight="1" x14ac:dyDescent="0.25">
      <c r="A27" s="3">
        <v>22</v>
      </c>
      <c r="B27" s="18" t="str">
        <f>IF('2-Dépenses présentées'!C29&lt;&gt;"",'2-Dépenses présentées'!C29,"")</f>
        <v/>
      </c>
      <c r="C27" s="18" t="s">
        <v>73</v>
      </c>
      <c r="D27" s="18" t="str">
        <f>IF('2-Dépenses présentées'!D29&lt;&gt;"",'2-Dépenses présentées'!D29,"")</f>
        <v/>
      </c>
      <c r="E27" s="38"/>
      <c r="F27" s="18" t="s">
        <v>74</v>
      </c>
      <c r="G27" s="38"/>
      <c r="H27" s="38"/>
      <c r="I27" s="18" t="s">
        <v>75</v>
      </c>
      <c r="J27" s="38"/>
      <c r="K27" s="38"/>
      <c r="L27" s="52"/>
    </row>
    <row r="28" spans="1:12" ht="45" customHeight="1" x14ac:dyDescent="0.25">
      <c r="A28" s="3">
        <v>23</v>
      </c>
      <c r="B28" s="18" t="str">
        <f>IF('2-Dépenses présentées'!C30&lt;&gt;"",'2-Dépenses présentées'!C30,"")</f>
        <v/>
      </c>
      <c r="C28" s="18" t="s">
        <v>76</v>
      </c>
      <c r="D28" s="18" t="str">
        <f>IF('2-Dépenses présentées'!D30&lt;&gt;"",'2-Dépenses présentées'!D30,"")</f>
        <v/>
      </c>
      <c r="E28" s="38"/>
      <c r="F28" s="18" t="s">
        <v>77</v>
      </c>
      <c r="G28" s="38"/>
      <c r="H28" s="38"/>
      <c r="I28" s="18" t="s">
        <v>78</v>
      </c>
      <c r="J28" s="38"/>
      <c r="K28" s="38"/>
      <c r="L28" s="52"/>
    </row>
    <row r="29" spans="1:12" ht="45" customHeight="1" x14ac:dyDescent="0.25">
      <c r="A29" s="3">
        <v>24</v>
      </c>
      <c r="B29" s="18" t="str">
        <f>IF('2-Dépenses présentées'!C31&lt;&gt;"",'2-Dépenses présentées'!C31,"")</f>
        <v/>
      </c>
      <c r="C29" s="18" t="s">
        <v>79</v>
      </c>
      <c r="D29" s="18" t="str">
        <f>IF('2-Dépenses présentées'!D31&lt;&gt;"",'2-Dépenses présentées'!D31,"")</f>
        <v/>
      </c>
      <c r="E29" s="38"/>
      <c r="F29" s="18" t="s">
        <v>87</v>
      </c>
      <c r="G29" s="38"/>
      <c r="H29" s="38"/>
      <c r="I29" s="18" t="s">
        <v>88</v>
      </c>
      <c r="J29" s="38"/>
      <c r="K29" s="38"/>
      <c r="L29" s="52"/>
    </row>
    <row r="30" spans="1:12" ht="45" customHeight="1" x14ac:dyDescent="0.25">
      <c r="A30" s="3">
        <v>25</v>
      </c>
      <c r="B30" s="18" t="str">
        <f>IF('2-Dépenses présentées'!C32&lt;&gt;"",'2-Dépenses présentées'!C32,"")</f>
        <v/>
      </c>
      <c r="C30" s="18" t="s">
        <v>80</v>
      </c>
      <c r="D30" s="18" t="str">
        <f>IF('2-Dépenses présentées'!D32&lt;&gt;"",'2-Dépenses présentées'!D32,"")</f>
        <v/>
      </c>
      <c r="E30" s="38"/>
      <c r="F30" s="18" t="s">
        <v>89</v>
      </c>
      <c r="G30" s="38"/>
      <c r="H30" s="38"/>
      <c r="I30" s="18" t="s">
        <v>90</v>
      </c>
      <c r="J30" s="38"/>
      <c r="K30" s="38"/>
      <c r="L30" s="52"/>
    </row>
    <row r="31" spans="1:12" ht="45" customHeight="1" x14ac:dyDescent="0.25">
      <c r="A31" s="3">
        <v>26</v>
      </c>
      <c r="B31" s="18" t="str">
        <f>IF('2-Dépenses présentées'!C33&lt;&gt;"",'2-Dépenses présentées'!C33,"")</f>
        <v/>
      </c>
      <c r="C31" s="2" t="s">
        <v>81</v>
      </c>
      <c r="D31" s="18" t="str">
        <f>IF('2-Dépenses présentées'!D33&lt;&gt;"",'2-Dépenses présentées'!D33,"")</f>
        <v/>
      </c>
      <c r="E31" s="38"/>
      <c r="F31" s="8" t="s">
        <v>118</v>
      </c>
      <c r="G31" s="38"/>
      <c r="H31" s="38"/>
      <c r="I31" s="18" t="s">
        <v>149</v>
      </c>
      <c r="J31" s="38"/>
      <c r="K31" s="38"/>
      <c r="L31" s="52"/>
    </row>
    <row r="32" spans="1:12" ht="45" customHeight="1" x14ac:dyDescent="0.25">
      <c r="A32" s="3">
        <v>27</v>
      </c>
      <c r="B32" s="18" t="str">
        <f>IF('2-Dépenses présentées'!C34&lt;&gt;"",'2-Dépenses présentées'!C34,"")</f>
        <v/>
      </c>
      <c r="C32" s="2" t="s">
        <v>82</v>
      </c>
      <c r="D32" s="18" t="str">
        <f>IF('2-Dépenses présentées'!D34&lt;&gt;"",'2-Dépenses présentées'!D34,"")</f>
        <v/>
      </c>
      <c r="E32" s="38"/>
      <c r="F32" s="8" t="s">
        <v>119</v>
      </c>
      <c r="G32" s="38"/>
      <c r="H32" s="38"/>
      <c r="I32" s="18" t="s">
        <v>150</v>
      </c>
      <c r="J32" s="38"/>
      <c r="K32" s="38"/>
      <c r="L32" s="52"/>
    </row>
    <row r="33" spans="1:12" ht="45" customHeight="1" x14ac:dyDescent="0.25">
      <c r="A33" s="3">
        <v>28</v>
      </c>
      <c r="B33" s="18" t="str">
        <f>IF('2-Dépenses présentées'!C35&lt;&gt;"",'2-Dépenses présentées'!C35,"")</f>
        <v/>
      </c>
      <c r="C33" s="18" t="s">
        <v>83</v>
      </c>
      <c r="D33" s="18" t="str">
        <f>IF('2-Dépenses présentées'!D35&lt;&gt;"",'2-Dépenses présentées'!D35,"")</f>
        <v/>
      </c>
      <c r="E33" s="38"/>
      <c r="F33" s="8" t="s">
        <v>120</v>
      </c>
      <c r="G33" s="38"/>
      <c r="H33" s="38"/>
      <c r="I33" s="18" t="s">
        <v>151</v>
      </c>
      <c r="J33" s="38"/>
      <c r="K33" s="38"/>
      <c r="L33" s="52"/>
    </row>
    <row r="34" spans="1:12" ht="45" customHeight="1" x14ac:dyDescent="0.25">
      <c r="A34" s="3">
        <v>29</v>
      </c>
      <c r="B34" s="18" t="str">
        <f>IF('2-Dépenses présentées'!C36&lt;&gt;"",'2-Dépenses présentées'!C36,"")</f>
        <v/>
      </c>
      <c r="C34" s="18" t="s">
        <v>84</v>
      </c>
      <c r="D34" s="18" t="str">
        <f>IF('2-Dépenses présentées'!D36&lt;&gt;"",'2-Dépenses présentées'!D36,"")</f>
        <v/>
      </c>
      <c r="E34" s="38"/>
      <c r="F34" s="8" t="s">
        <v>121</v>
      </c>
      <c r="G34" s="38"/>
      <c r="H34" s="38"/>
      <c r="I34" s="18" t="s">
        <v>152</v>
      </c>
      <c r="J34" s="38"/>
      <c r="K34" s="38"/>
      <c r="L34" s="52"/>
    </row>
    <row r="35" spans="1:12" ht="45" customHeight="1" x14ac:dyDescent="0.25">
      <c r="A35" s="3">
        <v>30</v>
      </c>
      <c r="B35" s="18" t="str">
        <f>IF('2-Dépenses présentées'!C37&lt;&gt;"",'2-Dépenses présentées'!C37,"")</f>
        <v/>
      </c>
      <c r="C35" s="18" t="s">
        <v>85</v>
      </c>
      <c r="D35" s="18" t="str">
        <f>IF('2-Dépenses présentées'!D37&lt;&gt;"",'2-Dépenses présentées'!D37,"")</f>
        <v/>
      </c>
      <c r="E35" s="38"/>
      <c r="F35" s="8" t="s">
        <v>122</v>
      </c>
      <c r="G35" s="38"/>
      <c r="H35" s="38"/>
      <c r="I35" s="18" t="s">
        <v>153</v>
      </c>
      <c r="J35" s="38"/>
      <c r="K35" s="38"/>
      <c r="L35" s="52"/>
    </row>
    <row r="36" spans="1:12" ht="45" customHeight="1" x14ac:dyDescent="0.25">
      <c r="A36" s="3">
        <v>31</v>
      </c>
      <c r="B36" s="18" t="str">
        <f>IF('2-Dépenses présentées'!C38&lt;&gt;"",'2-Dépenses présentées'!C38,"")</f>
        <v/>
      </c>
      <c r="C36" s="18" t="s">
        <v>86</v>
      </c>
      <c r="D36" s="18" t="str">
        <f>IF('2-Dépenses présentées'!D38&lt;&gt;"",'2-Dépenses présentées'!D38,"")</f>
        <v/>
      </c>
      <c r="E36" s="38"/>
      <c r="F36" s="8" t="s">
        <v>123</v>
      </c>
      <c r="G36" s="38"/>
      <c r="H36" s="38"/>
      <c r="I36" s="18" t="s">
        <v>154</v>
      </c>
      <c r="J36" s="38"/>
      <c r="K36" s="38"/>
      <c r="L36" s="52"/>
    </row>
    <row r="37" spans="1:12" ht="45" customHeight="1" x14ac:dyDescent="0.25">
      <c r="A37" s="3">
        <v>32</v>
      </c>
      <c r="B37" s="18" t="str">
        <f>IF('2-Dépenses présentées'!C39&lt;&gt;"",'2-Dépenses présentées'!C39,"")</f>
        <v/>
      </c>
      <c r="C37" s="18" t="s">
        <v>91</v>
      </c>
      <c r="D37" s="18" t="str">
        <f>IF('2-Dépenses présentées'!D39&lt;&gt;"",'2-Dépenses présentées'!D39,"")</f>
        <v/>
      </c>
      <c r="E37" s="38"/>
      <c r="F37" s="8" t="s">
        <v>124</v>
      </c>
      <c r="G37" s="38"/>
      <c r="H37" s="38"/>
      <c r="I37" s="18" t="s">
        <v>155</v>
      </c>
      <c r="J37" s="38"/>
      <c r="K37" s="38"/>
      <c r="L37" s="52"/>
    </row>
    <row r="38" spans="1:12" ht="45" customHeight="1" x14ac:dyDescent="0.25">
      <c r="A38" s="3">
        <v>33</v>
      </c>
      <c r="B38" s="18" t="str">
        <f>IF('2-Dépenses présentées'!C40&lt;&gt;"",'2-Dépenses présentées'!C40,"")</f>
        <v/>
      </c>
      <c r="C38" s="18" t="s">
        <v>92</v>
      </c>
      <c r="D38" s="18" t="str">
        <f>IF('2-Dépenses présentées'!D40&lt;&gt;"",'2-Dépenses présentées'!D40,"")</f>
        <v/>
      </c>
      <c r="E38" s="38"/>
      <c r="F38" s="8" t="s">
        <v>125</v>
      </c>
      <c r="G38" s="38"/>
      <c r="H38" s="38"/>
      <c r="I38" s="18" t="s">
        <v>156</v>
      </c>
      <c r="J38" s="38"/>
      <c r="K38" s="38"/>
      <c r="L38" s="52"/>
    </row>
    <row r="39" spans="1:12" ht="45" customHeight="1" x14ac:dyDescent="0.25">
      <c r="A39" s="3">
        <v>34</v>
      </c>
      <c r="B39" s="18" t="str">
        <f>IF('2-Dépenses présentées'!C41&lt;&gt;"",'2-Dépenses présentées'!C41,"")</f>
        <v/>
      </c>
      <c r="C39" s="18" t="s">
        <v>93</v>
      </c>
      <c r="D39" s="18" t="str">
        <f>IF('2-Dépenses présentées'!D41&lt;&gt;"",'2-Dépenses présentées'!D41,"")</f>
        <v/>
      </c>
      <c r="E39" s="38"/>
      <c r="F39" s="8" t="s">
        <v>126</v>
      </c>
      <c r="G39" s="38"/>
      <c r="H39" s="38"/>
      <c r="I39" s="18" t="s">
        <v>157</v>
      </c>
      <c r="J39" s="38"/>
      <c r="K39" s="38"/>
      <c r="L39" s="52"/>
    </row>
    <row r="40" spans="1:12" ht="45" customHeight="1" x14ac:dyDescent="0.25">
      <c r="A40" s="3">
        <v>35</v>
      </c>
      <c r="B40" s="18" t="str">
        <f>IF('2-Dépenses présentées'!C42&lt;&gt;"",'2-Dépenses présentées'!C42,"")</f>
        <v/>
      </c>
      <c r="C40" s="18" t="s">
        <v>94</v>
      </c>
      <c r="D40" s="18" t="str">
        <f>IF('2-Dépenses présentées'!D42&lt;&gt;"",'2-Dépenses présentées'!D42,"")</f>
        <v/>
      </c>
      <c r="E40" s="38"/>
      <c r="F40" s="8" t="s">
        <v>127</v>
      </c>
      <c r="G40" s="38"/>
      <c r="H40" s="38"/>
      <c r="I40" s="18" t="s">
        <v>158</v>
      </c>
      <c r="J40" s="38"/>
      <c r="K40" s="38"/>
      <c r="L40" s="52"/>
    </row>
    <row r="41" spans="1:12" ht="45" customHeight="1" x14ac:dyDescent="0.25">
      <c r="A41" s="3">
        <v>36</v>
      </c>
      <c r="B41" s="18" t="str">
        <f>IF('2-Dépenses présentées'!C43&lt;&gt;"",'2-Dépenses présentées'!C43,"")</f>
        <v/>
      </c>
      <c r="C41" s="18" t="s">
        <v>95</v>
      </c>
      <c r="D41" s="18" t="str">
        <f>IF('2-Dépenses présentées'!D43&lt;&gt;"",'2-Dépenses présentées'!D43,"")</f>
        <v/>
      </c>
      <c r="E41" s="38"/>
      <c r="F41" s="8" t="s">
        <v>128</v>
      </c>
      <c r="G41" s="38"/>
      <c r="H41" s="38"/>
      <c r="I41" s="18" t="s">
        <v>159</v>
      </c>
      <c r="J41" s="38"/>
      <c r="K41" s="38"/>
      <c r="L41" s="52"/>
    </row>
    <row r="42" spans="1:12" ht="45" customHeight="1" x14ac:dyDescent="0.25">
      <c r="A42" s="3">
        <v>37</v>
      </c>
      <c r="B42" s="18" t="str">
        <f>IF('2-Dépenses présentées'!C44&lt;&gt;"",'2-Dépenses présentées'!C44,"")</f>
        <v/>
      </c>
      <c r="C42" s="18" t="s">
        <v>96</v>
      </c>
      <c r="D42" s="18" t="str">
        <f>IF('2-Dépenses présentées'!D44&lt;&gt;"",'2-Dépenses présentées'!D44,"")</f>
        <v/>
      </c>
      <c r="E42" s="38"/>
      <c r="F42" s="8" t="s">
        <v>129</v>
      </c>
      <c r="G42" s="38"/>
      <c r="H42" s="38"/>
      <c r="I42" s="18" t="s">
        <v>160</v>
      </c>
      <c r="J42" s="38"/>
      <c r="K42" s="38"/>
      <c r="L42" s="52"/>
    </row>
    <row r="43" spans="1:12" ht="45" customHeight="1" x14ac:dyDescent="0.25">
      <c r="A43" s="3">
        <v>38</v>
      </c>
      <c r="B43" s="18" t="str">
        <f>IF('2-Dépenses présentées'!C45&lt;&gt;"",'2-Dépenses présentées'!C45,"")</f>
        <v/>
      </c>
      <c r="C43" s="18" t="s">
        <v>97</v>
      </c>
      <c r="D43" s="18" t="str">
        <f>IF('2-Dépenses présentées'!D45&lt;&gt;"",'2-Dépenses présentées'!D45,"")</f>
        <v/>
      </c>
      <c r="E43" s="38"/>
      <c r="F43" s="8" t="s">
        <v>130</v>
      </c>
      <c r="G43" s="38"/>
      <c r="H43" s="38"/>
      <c r="I43" s="18" t="s">
        <v>161</v>
      </c>
      <c r="J43" s="38"/>
      <c r="K43" s="38"/>
      <c r="L43" s="52"/>
    </row>
    <row r="44" spans="1:12" ht="45" customHeight="1" x14ac:dyDescent="0.25">
      <c r="A44" s="3">
        <v>39</v>
      </c>
      <c r="B44" s="18" t="str">
        <f>IF('2-Dépenses présentées'!C46&lt;&gt;"",'2-Dépenses présentées'!C46,"")</f>
        <v/>
      </c>
      <c r="C44" s="18" t="s">
        <v>98</v>
      </c>
      <c r="D44" s="18" t="str">
        <f>IF('2-Dépenses présentées'!D46&lt;&gt;"",'2-Dépenses présentées'!D46,"")</f>
        <v/>
      </c>
      <c r="E44" s="38"/>
      <c r="F44" s="8" t="s">
        <v>131</v>
      </c>
      <c r="G44" s="38"/>
      <c r="H44" s="38"/>
      <c r="I44" s="18" t="s">
        <v>162</v>
      </c>
      <c r="J44" s="38"/>
      <c r="K44" s="38"/>
      <c r="L44" s="52"/>
    </row>
    <row r="45" spans="1:12" ht="45" customHeight="1" x14ac:dyDescent="0.25">
      <c r="A45" s="3">
        <v>40</v>
      </c>
      <c r="B45" s="18" t="str">
        <f>IF('2-Dépenses présentées'!C47&lt;&gt;"",'2-Dépenses présentées'!C47,"")</f>
        <v/>
      </c>
      <c r="C45" s="18" t="s">
        <v>99</v>
      </c>
      <c r="D45" s="18" t="str">
        <f>IF('2-Dépenses présentées'!D47&lt;&gt;"",'2-Dépenses présentées'!D47,"")</f>
        <v/>
      </c>
      <c r="E45" s="38"/>
      <c r="F45" s="8" t="s">
        <v>132</v>
      </c>
      <c r="G45" s="38"/>
      <c r="H45" s="38"/>
      <c r="I45" s="18" t="s">
        <v>163</v>
      </c>
      <c r="J45" s="38"/>
      <c r="K45" s="38"/>
      <c r="L45" s="52"/>
    </row>
  </sheetData>
  <sheetProtection algorithmName="SHA-512" hashValue="65Q1TluWWWJPwSSK8r93u+ba3cnlApUuKqPWRkYytjZ899jM7229Pf2hYmYzWcUYNrMEHkV2mdFkw+nclKl8NA==" saltValue="6c5/sBQVQgvGiBW6prUN8w==" spinCount="100000" sheet="1" objects="1" scenarios="1" formatRows="0"/>
  <mergeCells count="11">
    <mergeCell ref="L4:L5"/>
    <mergeCell ref="A1:B1"/>
    <mergeCell ref="D1:L1"/>
    <mergeCell ref="A2:B2"/>
    <mergeCell ref="D2:L2"/>
    <mergeCell ref="A3:L3"/>
    <mergeCell ref="A4:A5"/>
    <mergeCell ref="B4:B5"/>
    <mergeCell ref="C4:E4"/>
    <mergeCell ref="F4:H4"/>
    <mergeCell ref="I4:K4"/>
  </mergeCells>
  <pageMargins left="0.7" right="0.7" top="0.75" bottom="0.75" header="0.3" footer="0.3"/>
  <pageSetup paperSize="9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F18128-0EBC-4A45-A4B5-7502DA6348EF}">
  <dimension ref="A1:D10"/>
  <sheetViews>
    <sheetView zoomScale="85" zoomScaleNormal="85" workbookViewId="0">
      <selection activeCell="C5" sqref="C5"/>
    </sheetView>
  </sheetViews>
  <sheetFormatPr baseColWidth="10" defaultRowHeight="15" x14ac:dyDescent="0.25"/>
  <cols>
    <col min="1" max="1" width="34.85546875" style="45" customWidth="1"/>
    <col min="2" max="2" width="63.28515625" style="45" customWidth="1"/>
    <col min="3" max="3" width="104" style="45" customWidth="1"/>
    <col min="4" max="4" width="61.5703125" style="45" customWidth="1"/>
    <col min="5" max="16384" width="11.42578125" style="45"/>
  </cols>
  <sheetData>
    <row r="1" spans="1:4" ht="24.75" customHeight="1" x14ac:dyDescent="0.25">
      <c r="A1" s="70" t="s">
        <v>11</v>
      </c>
      <c r="B1" s="70"/>
      <c r="C1" s="85">
        <f>'1-Infos demandeur'!B1:G1</f>
        <v>0</v>
      </c>
      <c r="D1" s="85"/>
    </row>
    <row r="2" spans="1:4" ht="24" customHeight="1" x14ac:dyDescent="0.25">
      <c r="A2" s="70" t="s">
        <v>12</v>
      </c>
      <c r="B2" s="70"/>
      <c r="C2" s="85">
        <f>'1-Infos demandeur'!B2:G2</f>
        <v>0</v>
      </c>
      <c r="D2" s="85"/>
    </row>
    <row r="4" spans="1:4" ht="25.5" customHeight="1" x14ac:dyDescent="0.25">
      <c r="A4" s="70" t="s">
        <v>10</v>
      </c>
      <c r="B4" s="70"/>
      <c r="C4" s="39" t="s">
        <v>182</v>
      </c>
      <c r="D4" s="39" t="s">
        <v>13</v>
      </c>
    </row>
    <row r="5" spans="1:4" ht="61.5" customHeight="1" x14ac:dyDescent="0.25">
      <c r="A5" s="84" t="s">
        <v>172</v>
      </c>
      <c r="B5" s="44" t="s">
        <v>169</v>
      </c>
      <c r="C5" s="48"/>
      <c r="D5" s="54"/>
    </row>
    <row r="6" spans="1:4" ht="61.5" customHeight="1" x14ac:dyDescent="0.25">
      <c r="A6" s="84"/>
      <c r="B6" s="44" t="s">
        <v>168</v>
      </c>
      <c r="C6" s="48"/>
      <c r="D6" s="55"/>
    </row>
    <row r="7" spans="1:4" ht="61.5" customHeight="1" x14ac:dyDescent="0.25">
      <c r="A7" s="46" t="s">
        <v>173</v>
      </c>
      <c r="B7" s="47" t="s">
        <v>170</v>
      </c>
      <c r="C7" s="48"/>
      <c r="D7" s="56"/>
    </row>
    <row r="8" spans="1:4" ht="61.5" customHeight="1" x14ac:dyDescent="0.25">
      <c r="A8" s="43" t="s">
        <v>171</v>
      </c>
      <c r="B8" s="44" t="s">
        <v>174</v>
      </c>
      <c r="C8" s="48"/>
      <c r="D8" s="56"/>
    </row>
    <row r="9" spans="1:4" ht="61.5" customHeight="1" x14ac:dyDescent="0.25">
      <c r="A9" s="43" t="s">
        <v>176</v>
      </c>
      <c r="B9" s="44" t="s">
        <v>177</v>
      </c>
      <c r="C9" s="48"/>
      <c r="D9" s="56"/>
    </row>
    <row r="10" spans="1:4" ht="61.5" customHeight="1" x14ac:dyDescent="0.25">
      <c r="A10" s="43" t="s">
        <v>166</v>
      </c>
      <c r="B10" s="44" t="s">
        <v>178</v>
      </c>
      <c r="C10" s="48"/>
      <c r="D10" s="56"/>
    </row>
  </sheetData>
  <sheetProtection algorithmName="SHA-512" hashValue="AG7hGqFHOE/uNNJ/W2MmXr5uduSygKD9wn+PmLLVH3IOwRp2rCIDsv2dZXWdiLj6Rgw35swD+qr3QkecNdxRJQ==" saltValue="Fr88v0L9j8ZNU2AKJNC/Yw==" spinCount="100000" sheet="1" formatRows="0"/>
  <mergeCells count="6">
    <mergeCell ref="A1:B1"/>
    <mergeCell ref="A2:B2"/>
    <mergeCell ref="A4:B4"/>
    <mergeCell ref="A5:A6"/>
    <mergeCell ref="C1:D1"/>
    <mergeCell ref="C2:D2"/>
  </mergeCells>
  <pageMargins left="0.7" right="0.7" top="0.75" bottom="0.75" header="0.3" footer="0.3"/>
  <pageSetup paperSize="9" orientation="portrait" verticalDpi="0" r:id="rId1"/>
  <extLst>
    <ext xmlns:x14="http://schemas.microsoft.com/office/spreadsheetml/2009/9/main" uri="{CCE6A557-97BC-4b89-ADB6-D9C93CAAB3DF}">
      <x14:dataValidations xmlns:xm="http://schemas.microsoft.com/office/excel/2006/main" count="6">
        <x14:dataValidation type="list" allowBlank="1" showInputMessage="1" showErrorMessage="1" xr:uid="{87FC71A6-F8D7-407E-859E-42B1143D29D4}">
          <x14:formula1>
            <xm:f>listes!$A$11:$A$15</xm:f>
          </x14:formula1>
          <xm:sqref>C5</xm:sqref>
        </x14:dataValidation>
        <x14:dataValidation type="list" allowBlank="1" showInputMessage="1" showErrorMessage="1" xr:uid="{CBCD9931-E8F2-4B28-A3E4-E8A3B3099568}">
          <x14:formula1>
            <xm:f>listes!$A$17:$A$19</xm:f>
          </x14:formula1>
          <xm:sqref>C6</xm:sqref>
        </x14:dataValidation>
        <x14:dataValidation type="list" allowBlank="1" showInputMessage="1" showErrorMessage="1" xr:uid="{E4E64B23-04E2-432D-8953-140E0FF59C53}">
          <x14:formula1>
            <xm:f>listes!$A$21:$A$23</xm:f>
          </x14:formula1>
          <xm:sqref>C7</xm:sqref>
        </x14:dataValidation>
        <x14:dataValidation type="list" allowBlank="1" showInputMessage="1" showErrorMessage="1" xr:uid="{257DB00E-A18C-41A5-8E18-D3F2453F1E27}">
          <x14:formula1>
            <xm:f>listes!$A$25:$A$26</xm:f>
          </x14:formula1>
          <xm:sqref>C8</xm:sqref>
        </x14:dataValidation>
        <x14:dataValidation type="list" allowBlank="1" showInputMessage="1" showErrorMessage="1" xr:uid="{5AA05497-2A05-413F-9A8F-831FE87AFE85}">
          <x14:formula1>
            <xm:f>listes!$A$28:$A$29</xm:f>
          </x14:formula1>
          <xm:sqref>C9</xm:sqref>
        </x14:dataValidation>
        <x14:dataValidation type="list" allowBlank="1" showInputMessage="1" showErrorMessage="1" xr:uid="{6EC6B120-D43C-4452-B7D5-B859BC97739D}">
          <x14:formula1>
            <xm:f>listes!$A$31:$A$33</xm:f>
          </x14:formula1>
          <xm:sqref>C10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6</vt:i4>
      </vt:variant>
      <vt:variant>
        <vt:lpstr>Plages nommées</vt:lpstr>
      </vt:variant>
      <vt:variant>
        <vt:i4>3</vt:i4>
      </vt:variant>
    </vt:vector>
  </HeadingPairs>
  <TitlesOfParts>
    <vt:vector size="9" baseType="lpstr">
      <vt:lpstr>listes</vt:lpstr>
      <vt:lpstr>Mode d'emploi</vt:lpstr>
      <vt:lpstr>1-Infos demandeur</vt:lpstr>
      <vt:lpstr>2-Dépenses présentées</vt:lpstr>
      <vt:lpstr>3-Devis comparatifs</vt:lpstr>
      <vt:lpstr>4-Critères de sélection</vt:lpstr>
      <vt:lpstr>Nmoins1</vt:lpstr>
      <vt:lpstr>Nmoins2</vt:lpstr>
      <vt:lpstr>Nmoins3</vt:lpstr>
    </vt:vector>
  </TitlesOfParts>
  <Company>La R?gion Occitanie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Quidet_c</dc:creator>
  <cp:lastModifiedBy>Quidet_c</cp:lastModifiedBy>
  <dcterms:created xsi:type="dcterms:W3CDTF">2022-07-11T16:15:46Z</dcterms:created>
  <dcterms:modified xsi:type="dcterms:W3CDTF">2024-02-20T17:41:01Z</dcterms:modified>
</cp:coreProperties>
</file>