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6380" windowHeight="7950" activeTab="1"/>
  </bookViews>
  <sheets>
    <sheet name="Notice d'utilisation " sheetId="1" r:id="rId1"/>
    <sheet name="Exemple tableur" sheetId="2" r:id="rId2"/>
    <sheet name="Périodes de référence" sheetId="3" r:id="rId3"/>
  </sheets>
  <definedNames/>
  <calcPr fullCalcOnLoad="1"/>
</workbook>
</file>

<file path=xl/comments2.xml><?xml version="1.0" encoding="utf-8"?>
<comments xmlns="http://schemas.openxmlformats.org/spreadsheetml/2006/main">
  <authors>
    <author>MINEFI</author>
    <author>BESSONIES Christelle</author>
  </authors>
  <commentList>
    <comment ref="D39" authorId="0">
      <text>
        <r>
          <rPr>
            <sz val="8"/>
            <rFont val="Tahoma"/>
            <family val="2"/>
          </rPr>
          <t>Montant à saisir</t>
        </r>
      </text>
    </comment>
    <comment ref="D47" authorId="0">
      <text>
        <r>
          <rPr>
            <sz val="8"/>
            <rFont val="Tahoma"/>
            <family val="2"/>
          </rPr>
          <t>% à saisir</t>
        </r>
      </text>
    </comment>
    <comment ref="C4" authorId="1">
      <text>
        <r>
          <rPr>
            <b/>
            <sz val="9"/>
            <rFont val="Tahoma"/>
            <family val="2"/>
          </rPr>
          <t>BESSONIES Christelle:</t>
        </r>
        <r>
          <rPr>
            <sz val="9"/>
            <rFont val="Tahoma"/>
            <family val="2"/>
          </rPr>
          <t xml:space="preserve">
A remplir par le SI ou PP</t>
        </r>
      </text>
    </comment>
    <comment ref="F4" authorId="1">
      <text>
        <r>
          <rPr>
            <b/>
            <sz val="9"/>
            <rFont val="Tahoma"/>
            <family val="2"/>
          </rPr>
          <t>BESSONIES Christelle:</t>
        </r>
        <r>
          <rPr>
            <sz val="9"/>
            <rFont val="Tahoma"/>
            <family val="2"/>
          </rPr>
          <t xml:space="preserve">
A remplir par le SI ou le PP</t>
        </r>
      </text>
    </comment>
    <comment ref="I4" authorId="1">
      <text>
        <r>
          <rPr>
            <b/>
            <sz val="9"/>
            <rFont val="Tahoma"/>
            <family val="2"/>
          </rPr>
          <t>BESSONIES Christelle:</t>
        </r>
        <r>
          <rPr>
            <sz val="9"/>
            <rFont val="Tahoma"/>
            <family val="2"/>
          </rPr>
          <t xml:space="preserve">
A remplir par le SI ou le PP</t>
        </r>
      </text>
    </comment>
    <comment ref="L4" authorId="1">
      <text>
        <r>
          <rPr>
            <b/>
            <sz val="9"/>
            <rFont val="Tahoma"/>
            <family val="2"/>
          </rPr>
          <t>BESSONIES Christelle:</t>
        </r>
        <r>
          <rPr>
            <sz val="9"/>
            <rFont val="Tahoma"/>
            <family val="2"/>
          </rPr>
          <t xml:space="preserve">
A remplir par le SI ou le PP à partir de l'année suivant le jalon supérieur de la période de réf</t>
        </r>
      </text>
    </comment>
  </commentList>
</comments>
</file>

<file path=xl/sharedStrings.xml><?xml version="1.0" encoding="utf-8"?>
<sst xmlns="http://schemas.openxmlformats.org/spreadsheetml/2006/main" count="92" uniqueCount="83">
  <si>
    <t>Valeur Résiduelle</t>
  </si>
  <si>
    <t>Flux de trésorerie net</t>
  </si>
  <si>
    <t>Total</t>
  </si>
  <si>
    <t xml:space="preserve">Valeur actualisée </t>
  </si>
  <si>
    <t>Etape 2</t>
  </si>
  <si>
    <t>Etape 3</t>
  </si>
  <si>
    <t>Etape 1 : Calcul des valeurs actualisées</t>
  </si>
  <si>
    <t>Période</t>
  </si>
  <si>
    <t xml:space="preserve">Calcul du déficit de financement sur l'ensemble du projet </t>
  </si>
  <si>
    <t>Coût d'investissement actualisé (CIA)</t>
  </si>
  <si>
    <t>Calcul de l'assiette éligible sur la partie du projet cofinancée</t>
  </si>
  <si>
    <t>Coût d'investissement total (coût global du projet) valeur non actualisée</t>
  </si>
  <si>
    <t>Dont coût total éligible UE</t>
  </si>
  <si>
    <t>Taux de déficit de financement (DF/CIA)</t>
  </si>
  <si>
    <t>Etape 4</t>
  </si>
  <si>
    <t>Calcul de l'assiette à retenir (AER) et de la contribution maximale FEDER</t>
  </si>
  <si>
    <t>Recettes nettes actualisées (RNA)</t>
  </si>
  <si>
    <t>Assiette éligible à retenir maximum (ne peut être supérieure au déficit de financement. SI AE&gt;DF, l'assiette éligible retenue sera égale à DF.</t>
  </si>
  <si>
    <t>Contribution maximale UE</t>
  </si>
  <si>
    <t>Soit taux max.UE * AER</t>
  </si>
  <si>
    <t xml:space="preserve">Notice : </t>
  </si>
  <si>
    <r>
      <rPr>
        <b/>
        <sz val="10"/>
        <rFont val="Arial"/>
        <family val="2"/>
      </rPr>
      <t>Période</t>
    </r>
    <r>
      <rPr>
        <sz val="10"/>
        <rFont val="Arial"/>
        <family val="2"/>
      </rPr>
      <t xml:space="preserve"> : La période de référence retenue est déterminée en fonction du secteur d'investissement (cf. voir annexe 1 du règlement général)</t>
    </r>
  </si>
  <si>
    <r>
      <rPr>
        <b/>
        <sz val="10"/>
        <rFont val="Arial"/>
        <family val="2"/>
      </rPr>
      <t>Coût d'exploitation</t>
    </r>
    <r>
      <rPr>
        <sz val="10"/>
        <rFont val="Arial"/>
        <family val="2"/>
      </rPr>
      <t xml:space="preserve"> : il s'agit de toutes les charges d'exploitation du projet (hors amortissement et frais financier)</t>
    </r>
  </si>
  <si>
    <r>
      <rPr>
        <b/>
        <sz val="10"/>
        <rFont val="Arial"/>
        <family val="2"/>
      </rPr>
      <t>Taux UE</t>
    </r>
    <r>
      <rPr>
        <sz val="10"/>
        <rFont val="Arial"/>
        <family val="2"/>
      </rPr>
      <t xml:space="preserve"> : renseigner le taux d'intervention qui sera appliqué au projet </t>
    </r>
  </si>
  <si>
    <r>
      <rPr>
        <b/>
        <sz val="10"/>
        <rFont val="Arial"/>
        <family val="2"/>
      </rPr>
      <t>Taux d'actualisation</t>
    </r>
    <r>
      <rPr>
        <sz val="10"/>
        <rFont val="Arial"/>
        <family val="2"/>
      </rPr>
      <t xml:space="preserve"> : la Commission européenne préconise un taux de 4% (il peut être modifié sur justification de l'autorité de gestion, conformément à l'article 19 du règlement délégué 480/2014)</t>
    </r>
  </si>
  <si>
    <r>
      <rPr>
        <b/>
        <sz val="10"/>
        <rFont val="Arial"/>
        <family val="2"/>
      </rPr>
      <t>Coût total du projet</t>
    </r>
    <r>
      <rPr>
        <sz val="10"/>
        <rFont val="Arial"/>
        <family val="2"/>
      </rPr>
      <t xml:space="preserve"> : il s'agit du coût total du projet, dépenses inéligibles comprises</t>
    </r>
  </si>
  <si>
    <r>
      <rPr>
        <b/>
        <sz val="10"/>
        <rFont val="Arial"/>
        <family val="2"/>
      </rPr>
      <t>Recettes nettes</t>
    </r>
    <r>
      <rPr>
        <sz val="10"/>
        <rFont val="Arial"/>
        <family val="2"/>
      </rPr>
      <t xml:space="preserve"> : il s'agit des recettes brutes générées par le projet et actualisée sur la période de référence</t>
    </r>
  </si>
  <si>
    <t>Avant propos</t>
  </si>
  <si>
    <t>Quotient d'actualisation</t>
  </si>
  <si>
    <t xml:space="preserve">Coûts d'exploitation </t>
  </si>
  <si>
    <t xml:space="preserve">Quotient d'actualisation
</t>
  </si>
  <si>
    <t>Assiette éligible (AE = Coût total éligible UE * taux de déficit de financement)</t>
  </si>
  <si>
    <t>-</t>
  </si>
  <si>
    <t>Valeur actualisée du coût d'investissement</t>
  </si>
  <si>
    <t xml:space="preserve">Recettes
Valeur actualisée </t>
  </si>
  <si>
    <t>Déficit de financement (DF)
Soit DF = CIA - RNA</t>
  </si>
  <si>
    <r>
      <rPr>
        <b/>
        <sz val="10"/>
        <rFont val="Arial"/>
        <family val="2"/>
      </rPr>
      <t>Valeur résiduelle</t>
    </r>
    <r>
      <rPr>
        <sz val="10"/>
        <rFont val="Arial"/>
        <family val="2"/>
      </rPr>
      <t xml:space="preserve"> : il s'agit de la valeur résiduelle du bien à la fin de la période de l'investissement</t>
    </r>
  </si>
  <si>
    <t>Recettes brutes</t>
  </si>
  <si>
    <r>
      <t>Coûts d'investissements</t>
    </r>
    <r>
      <rPr>
        <sz val="8"/>
        <rFont val="Arial"/>
        <family val="2"/>
      </rPr>
      <t xml:space="preserve"> (dépenses éligibles et non éligibles à l'aide UE)</t>
    </r>
  </si>
  <si>
    <t xml:space="preserve">Valeur résiduelle actualisée </t>
  </si>
  <si>
    <t>Soit les recettes actualisées - coût d'exploitation actualisée (+ valeurs résiduelles le cas échéant)</t>
  </si>
  <si>
    <t xml:space="preserve">Ce tableur excel est un document de travail qui permet de communiquer un exemple de calcul du déficit de financement dans le cadre de l'article 61 (règlement UE n°1303/2013) relatif aux projets générateurs de recettes nettes au cours de leur mise en oeuvre et après leur achèvement. Le contenu résulte de l’interprétation de la base réglementaire relative aux FESI et n’a pas été validé par la Commission européenne. En cela, cette opinion ne préjuge en rien d’une validation ou d’une opinion différente qui pourrait être apportée par la suite par la Commission européenne ou d’autres corps de contrôle. </t>
  </si>
  <si>
    <t>n</t>
  </si>
  <si>
    <t>n+1</t>
  </si>
  <si>
    <t>n+2</t>
  </si>
  <si>
    <t>n+3</t>
  </si>
  <si>
    <t>n+4</t>
  </si>
  <si>
    <t>n+5</t>
  </si>
  <si>
    <t>n+6</t>
  </si>
  <si>
    <t>n+7</t>
  </si>
  <si>
    <t>n+8</t>
  </si>
  <si>
    <t>n+9</t>
  </si>
  <si>
    <t>n+10</t>
  </si>
  <si>
    <t>n+11</t>
  </si>
  <si>
    <t>n+12</t>
  </si>
  <si>
    <t>n+13</t>
  </si>
  <si>
    <t>n+14</t>
  </si>
  <si>
    <t>n+15</t>
  </si>
  <si>
    <t>n+16</t>
  </si>
  <si>
    <t>n+17</t>
  </si>
  <si>
    <t>n+18</t>
  </si>
  <si>
    <t>n+19</t>
  </si>
  <si>
    <r>
      <t xml:space="preserve">Périodes de référence </t>
    </r>
    <r>
      <rPr>
        <sz val="9.5"/>
        <rFont val="Verdana"/>
        <family val="2"/>
      </rPr>
      <t>(</t>
    </r>
    <r>
      <rPr>
        <i/>
        <sz val="9.5"/>
        <rFont val="Verdana"/>
        <family val="2"/>
      </rPr>
      <t>Annexe I art. Règlement délégué (UE) 480/2014 du 3 mars 2014</t>
    </r>
    <r>
      <rPr>
        <sz val="9.5"/>
        <rFont val="Verdana"/>
        <family val="2"/>
      </rPr>
      <t xml:space="preserve">) </t>
    </r>
  </si>
  <si>
    <t>Secteur</t>
  </si>
  <si>
    <t>Période de référence (années)</t>
  </si>
  <si>
    <t xml:space="preserve">Chemin de fer </t>
  </si>
  <si>
    <t xml:space="preserve">Approvisionnement en eau/assainissement </t>
  </si>
  <si>
    <t xml:space="preserve">Routes </t>
  </si>
  <si>
    <t>25-30</t>
  </si>
  <si>
    <t xml:space="preserve">Gestion des déchets </t>
  </si>
  <si>
    <t xml:space="preserve">Ports et aéroports </t>
  </si>
  <si>
    <t xml:space="preserve">Transport urbain </t>
  </si>
  <si>
    <t xml:space="preserve">Énergie </t>
  </si>
  <si>
    <t>15-25</t>
  </si>
  <si>
    <t xml:space="preserve">Recherche et innovation </t>
  </si>
  <si>
    <t xml:space="preserve">Large bande </t>
  </si>
  <si>
    <t>15-20</t>
  </si>
  <si>
    <t>Infrastructure des entreprises</t>
  </si>
  <si>
    <t>10-15</t>
  </si>
  <si>
    <t xml:space="preserve">Autres secteurs </t>
  </si>
  <si>
    <t>Taux d'aide publique du TO</t>
  </si>
  <si>
    <t>Taux de cofinancement FEADER</t>
  </si>
  <si>
    <t xml:space="preserve">ANNEXE X : RECETTES GENEREES APRES L'ACHEVEMENT DE L'OPERATION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</si>
</sst>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quot; €&quot;;[Red]\-#,##0.0000000&quot; €&quot;"/>
    <numFmt numFmtId="165" formatCode="#,##0_ ;[Red]\-#,##0\ "/>
    <numFmt numFmtId="166" formatCode="#,##0.0000000_ ;[Red]\-#,##0.0000000\ "/>
    <numFmt numFmtId="167" formatCode="#,##0.00\ _€"/>
    <numFmt numFmtId="168" formatCode="0.0%"/>
    <numFmt numFmtId="169" formatCode="0.0000"/>
    <numFmt numFmtId="170" formatCode="0.000000000"/>
    <numFmt numFmtId="171" formatCode="0.0000000000"/>
    <numFmt numFmtId="172" formatCode="0.00000000000"/>
    <numFmt numFmtId="173" formatCode="0.000000000000"/>
    <numFmt numFmtId="174" formatCode="#,##0.00\ &quot;€&quot;"/>
    <numFmt numFmtId="175" formatCode="0.000"/>
    <numFmt numFmtId="176" formatCode="#,##0.0000\ &quot;€&quot;"/>
    <numFmt numFmtId="177" formatCode="&quot;Vrai&quot;;&quot;Vrai&quot;;&quot;Faux&quot;"/>
    <numFmt numFmtId="178" formatCode="&quot;Actif&quot;;&quot;Actif&quot;;&quot;Inactif&quot;"/>
    <numFmt numFmtId="179" formatCode="[$€-2]\ #,##0.00_);[Red]\([$€-2]\ #,##0.00\)"/>
  </numFmts>
  <fonts count="59">
    <font>
      <sz val="10"/>
      <name val="Arial"/>
      <family val="2"/>
    </font>
    <font>
      <sz val="9"/>
      <name val="Arial"/>
      <family val="2"/>
    </font>
    <font>
      <b/>
      <sz val="9"/>
      <name val="Arial"/>
      <family val="2"/>
    </font>
    <font>
      <b/>
      <u val="single"/>
      <sz val="9"/>
      <name val="Arial"/>
      <family val="2"/>
    </font>
    <font>
      <i/>
      <sz val="8"/>
      <name val="Arial"/>
      <family val="2"/>
    </font>
    <font>
      <sz val="8"/>
      <name val="Arial"/>
      <family val="2"/>
    </font>
    <font>
      <sz val="9"/>
      <color indexed="48"/>
      <name val="Arial"/>
      <family val="2"/>
    </font>
    <font>
      <b/>
      <sz val="10"/>
      <name val="Arial"/>
      <family val="2"/>
    </font>
    <font>
      <sz val="8"/>
      <name val="Tahoma"/>
      <family val="2"/>
    </font>
    <font>
      <sz val="9"/>
      <name val="Tahoma"/>
      <family val="2"/>
    </font>
    <font>
      <b/>
      <sz val="9"/>
      <name val="Tahoma"/>
      <family val="2"/>
    </font>
    <font>
      <b/>
      <sz val="9.5"/>
      <name val="Verdana"/>
      <family val="2"/>
    </font>
    <font>
      <sz val="9.5"/>
      <name val="Verdana"/>
      <family val="2"/>
    </font>
    <font>
      <i/>
      <sz val="9.5"/>
      <name val="Verdana"/>
      <family val="2"/>
    </font>
    <font>
      <sz val="10"/>
      <name val="Verdana"/>
      <family val="2"/>
    </font>
    <font>
      <b/>
      <sz val="11"/>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0"/>
      <name val="Arial"/>
      <family val="2"/>
    </font>
    <font>
      <b/>
      <sz val="10"/>
      <color indexed="9"/>
      <name val="Arial"/>
      <family val="2"/>
    </font>
    <font>
      <sz val="10.5"/>
      <color indexed="8"/>
      <name val="Calibri"/>
      <family val="0"/>
    </font>
    <font>
      <sz val="10.5"/>
      <color indexed="10"/>
      <name val="Calibri"/>
      <family val="0"/>
    </font>
    <font>
      <i/>
      <sz val="10.5"/>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rgb="FFFF0000"/>
      <name val="Arial"/>
      <family val="2"/>
    </font>
    <font>
      <b/>
      <sz val="10"/>
      <color theme="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3" tint="0.5999900102615356"/>
        <bgColor indexed="64"/>
      </patternFill>
    </fill>
    <fill>
      <patternFill patternType="solid">
        <fgColor theme="8" tint="0.5999900102615356"/>
        <bgColor indexed="64"/>
      </patternFill>
    </fill>
    <fill>
      <patternFill patternType="solid">
        <fgColor theme="9" tint="0.39998000860214233"/>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D9D9D9"/>
        <bgColor indexed="64"/>
      </patternFill>
    </fill>
    <fill>
      <patternFill patternType="solid">
        <fgColor rgb="FF006666"/>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medium"/>
    </border>
    <border>
      <left style="thin">
        <color indexed="8"/>
      </left>
      <right style="thin">
        <color indexed="8"/>
      </right>
      <top style="thin">
        <color indexed="8"/>
      </top>
      <bottom style="thin">
        <color indexed="8"/>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thin">
        <color indexed="8"/>
      </top>
      <bottom style="medium"/>
    </border>
    <border>
      <left style="thin">
        <color indexed="8"/>
      </left>
      <right style="thin">
        <color indexed="8"/>
      </right>
      <top style="thin">
        <color indexed="8"/>
      </top>
      <bottom>
        <color indexed="63"/>
      </bottom>
    </border>
    <border>
      <left style="thin">
        <color indexed="8"/>
      </left>
      <right style="medium"/>
      <top style="thin">
        <color indexed="8"/>
      </top>
      <bottom style="thin">
        <color indexed="8"/>
      </bottom>
    </border>
    <border>
      <left style="thin">
        <color indexed="8"/>
      </left>
      <right style="medium"/>
      <top style="thin">
        <color indexed="8"/>
      </top>
      <bottom style="mediu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medium"/>
      <top style="medium"/>
      <bottom style="thin"/>
    </border>
    <border>
      <left>
        <color indexed="63"/>
      </left>
      <right style="medium"/>
      <top style="thin"/>
      <bottom style="medium"/>
    </border>
    <border>
      <left style="thin"/>
      <right style="medium"/>
      <top style="thin"/>
      <bottom style="medium"/>
    </border>
    <border>
      <left style="thin"/>
      <right style="medium"/>
      <top style="thin"/>
      <bottom>
        <color indexed="63"/>
      </bottom>
    </border>
    <border>
      <left style="thin"/>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color indexed="8"/>
      </top>
      <bottom style="thin">
        <color indexed="8"/>
      </bottom>
    </border>
    <border>
      <left>
        <color indexed="63"/>
      </left>
      <right style="thin"/>
      <top style="thin">
        <color indexed="8"/>
      </top>
      <bottom style="thin">
        <color indexed="8"/>
      </bottom>
    </border>
    <border>
      <left style="medium"/>
      <right>
        <color indexed="63"/>
      </right>
      <top style="thin">
        <color indexed="8"/>
      </top>
      <bottom style="thin"/>
    </border>
    <border>
      <left>
        <color indexed="63"/>
      </left>
      <right style="thin"/>
      <top style="thin">
        <color indexed="8"/>
      </top>
      <bottom style="thin"/>
    </border>
    <border>
      <left style="thin"/>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0" fillId="27" borderId="3" applyNumberFormat="0" applyFont="0" applyAlignment="0" applyProtection="0"/>
    <xf numFmtId="0" fontId="44" fillId="28" borderId="1" applyNumberFormat="0" applyAlignment="0" applyProtection="0"/>
    <xf numFmtId="0" fontId="45"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30" borderId="0" applyNumberFormat="0" applyBorder="0" applyAlignment="0" applyProtection="0"/>
    <xf numFmtId="9" fontId="0" fillId="0" borderId="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122">
    <xf numFmtId="0" fontId="0" fillId="0" borderId="0" xfId="0" applyAlignment="1">
      <alignment/>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Alignment="1">
      <alignment vertical="center"/>
    </xf>
    <xf numFmtId="9" fontId="1" fillId="0" borderId="0" xfId="0" applyNumberFormat="1" applyFont="1" applyAlignment="1">
      <alignment vertical="center"/>
    </xf>
    <xf numFmtId="0" fontId="1" fillId="0" borderId="0" xfId="0" applyFont="1" applyAlignment="1">
      <alignment horizontal="left" vertical="center"/>
    </xf>
    <xf numFmtId="0" fontId="6" fillId="0" borderId="0" xfId="0" applyFont="1" applyFill="1" applyAlignment="1">
      <alignment vertical="center"/>
    </xf>
    <xf numFmtId="0" fontId="6" fillId="0" borderId="0" xfId="0" applyFont="1" applyAlignment="1">
      <alignment vertical="center"/>
    </xf>
    <xf numFmtId="0" fontId="1" fillId="0" borderId="0" xfId="0" applyFont="1" applyBorder="1" applyAlignment="1">
      <alignment vertical="center"/>
    </xf>
    <xf numFmtId="1" fontId="1" fillId="0" borderId="0" xfId="0" applyNumberFormat="1" applyFont="1" applyBorder="1" applyAlignment="1">
      <alignment vertical="center"/>
    </xf>
    <xf numFmtId="0" fontId="4" fillId="0" borderId="0" xfId="0" applyFont="1" applyBorder="1" applyAlignment="1">
      <alignment horizontal="right" vertical="center"/>
    </xf>
    <xf numFmtId="0" fontId="3" fillId="0" borderId="0" xfId="0" applyFont="1" applyBorder="1" applyAlignment="1">
      <alignment vertical="center"/>
    </xf>
    <xf numFmtId="0" fontId="2" fillId="0" borderId="0" xfId="0" applyFont="1" applyBorder="1" applyAlignment="1">
      <alignment vertical="center"/>
    </xf>
    <xf numFmtId="0" fontId="1" fillId="0" borderId="0" xfId="0" applyFont="1" applyBorder="1" applyAlignment="1">
      <alignment horizontal="center" vertical="center"/>
    </xf>
    <xf numFmtId="9" fontId="1" fillId="0" borderId="0" xfId="0" applyNumberFormat="1"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Fill="1" applyAlignment="1">
      <alignment vertical="center"/>
    </xf>
    <xf numFmtId="164" fontId="2" fillId="0" borderId="0" xfId="0" applyNumberFormat="1" applyFont="1" applyFill="1" applyAlignment="1">
      <alignment vertical="center"/>
    </xf>
    <xf numFmtId="164" fontId="1" fillId="0" borderId="0" xfId="0" applyNumberFormat="1" applyFont="1" applyFill="1" applyAlignment="1">
      <alignment vertical="center"/>
    </xf>
    <xf numFmtId="0" fontId="2" fillId="0" borderId="0" xfId="0" applyFont="1" applyFill="1" applyAlignment="1">
      <alignment vertical="center"/>
    </xf>
    <xf numFmtId="0" fontId="5" fillId="0" borderId="0" xfId="0" applyFont="1" applyBorder="1" applyAlignment="1">
      <alignment vertical="center"/>
    </xf>
    <xf numFmtId="9" fontId="1" fillId="0" borderId="0" xfId="50" applyFont="1" applyFill="1" applyBorder="1" applyAlignment="1" applyProtection="1">
      <alignment vertical="center"/>
      <protection/>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0" xfId="0" applyFont="1" applyBorder="1" applyAlignment="1">
      <alignment horizontal="left" vertical="center"/>
    </xf>
    <xf numFmtId="0" fontId="0" fillId="0" borderId="0" xfId="0" applyAlignment="1">
      <alignment horizontal="left"/>
    </xf>
    <xf numFmtId="0" fontId="0" fillId="0" borderId="11" xfId="0" applyBorder="1" applyAlignment="1">
      <alignment horizontal="left" vertical="top" wrapText="1"/>
    </xf>
    <xf numFmtId="0" fontId="56" fillId="0" borderId="0" xfId="0" applyFont="1" applyAlignment="1">
      <alignment/>
    </xf>
    <xf numFmtId="0" fontId="1" fillId="33"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33" borderId="14" xfId="0" applyFont="1" applyFill="1" applyBorder="1" applyAlignment="1">
      <alignment horizontal="center" vertical="center" wrapText="1"/>
    </xf>
    <xf numFmtId="0" fontId="1" fillId="34" borderId="14"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6" borderId="14"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2"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3" xfId="0" applyFont="1" applyFill="1" applyBorder="1" applyAlignment="1">
      <alignment horizontal="left" vertical="top"/>
    </xf>
    <xf numFmtId="0" fontId="1" fillId="33" borderId="14" xfId="0" applyFont="1" applyFill="1" applyBorder="1" applyAlignment="1">
      <alignment horizontal="left" vertical="top"/>
    </xf>
    <xf numFmtId="0" fontId="7" fillId="0" borderId="0" xfId="0" applyFont="1" applyAlignment="1">
      <alignment horizontal="center"/>
    </xf>
    <xf numFmtId="174" fontId="1" fillId="33" borderId="12" xfId="0" applyNumberFormat="1" applyFont="1" applyFill="1" applyBorder="1" applyAlignment="1">
      <alignment horizontal="center" vertical="center"/>
    </xf>
    <xf numFmtId="174" fontId="1" fillId="33" borderId="17" xfId="0" applyNumberFormat="1" applyFont="1" applyFill="1" applyBorder="1" applyAlignment="1">
      <alignment horizontal="center" vertical="center"/>
    </xf>
    <xf numFmtId="174" fontId="1" fillId="34" borderId="12" xfId="0" applyNumberFormat="1" applyFont="1" applyFill="1" applyBorder="1" applyAlignment="1">
      <alignment horizontal="center" vertical="center"/>
    </xf>
    <xf numFmtId="174" fontId="1" fillId="34" borderId="17" xfId="0" applyNumberFormat="1" applyFont="1" applyFill="1" applyBorder="1" applyAlignment="1">
      <alignment horizontal="center" vertical="center"/>
    </xf>
    <xf numFmtId="174" fontId="1" fillId="33" borderId="18" xfId="0" applyNumberFormat="1" applyFont="1" applyFill="1" applyBorder="1" applyAlignment="1">
      <alignment horizontal="center" vertical="center"/>
    </xf>
    <xf numFmtId="174" fontId="1" fillId="35" borderId="12" xfId="0" applyNumberFormat="1" applyFont="1" applyFill="1" applyBorder="1" applyAlignment="1">
      <alignment horizontal="center" vertical="center"/>
    </xf>
    <xf numFmtId="174" fontId="1" fillId="35" borderId="17" xfId="0" applyNumberFormat="1" applyFont="1" applyFill="1" applyBorder="1" applyAlignment="1">
      <alignment horizontal="center" vertical="center"/>
    </xf>
    <xf numFmtId="174" fontId="1" fillId="36" borderId="12" xfId="0" applyNumberFormat="1" applyFont="1" applyFill="1" applyBorder="1" applyAlignment="1">
      <alignment horizontal="center" vertical="center"/>
    </xf>
    <xf numFmtId="174" fontId="1" fillId="36" borderId="17" xfId="0" applyNumberFormat="1" applyFont="1" applyFill="1" applyBorder="1" applyAlignment="1">
      <alignment horizontal="center" vertical="center"/>
    </xf>
    <xf numFmtId="174" fontId="1" fillId="0" borderId="19" xfId="0" applyNumberFormat="1" applyFont="1" applyBorder="1" applyAlignment="1">
      <alignment horizontal="center" vertical="center"/>
    </xf>
    <xf numFmtId="174" fontId="1" fillId="0" borderId="20" xfId="0" applyNumberFormat="1" applyFont="1" applyBorder="1" applyAlignment="1">
      <alignment horizontal="center" vertical="center"/>
    </xf>
    <xf numFmtId="0" fontId="2" fillId="37" borderId="21" xfId="0" applyFont="1" applyFill="1" applyBorder="1" applyAlignment="1">
      <alignment horizontal="center" vertical="center"/>
    </xf>
    <xf numFmtId="174" fontId="2" fillId="33" borderId="22" xfId="0" applyNumberFormat="1" applyFont="1" applyFill="1" applyBorder="1" applyAlignment="1">
      <alignment horizontal="center" vertical="center"/>
    </xf>
    <xf numFmtId="0" fontId="2" fillId="33" borderId="22" xfId="0" applyFont="1" applyFill="1" applyBorder="1" applyAlignment="1">
      <alignment horizontal="center" vertical="center"/>
    </xf>
    <xf numFmtId="174" fontId="2" fillId="34" borderId="22" xfId="0" applyNumberFormat="1" applyFont="1" applyFill="1" applyBorder="1" applyAlignment="1">
      <alignment horizontal="center" vertical="center"/>
    </xf>
    <xf numFmtId="0" fontId="2" fillId="34" borderId="22" xfId="0" applyFont="1" applyFill="1" applyBorder="1" applyAlignment="1">
      <alignment horizontal="center" vertical="center"/>
    </xf>
    <xf numFmtId="174" fontId="2" fillId="35" borderId="22" xfId="0" applyNumberFormat="1" applyFont="1" applyFill="1" applyBorder="1" applyAlignment="1">
      <alignment horizontal="center" vertical="center"/>
    </xf>
    <xf numFmtId="0" fontId="2" fillId="35" borderId="22" xfId="0" applyFont="1" applyFill="1" applyBorder="1" applyAlignment="1">
      <alignment horizontal="center" vertical="center"/>
    </xf>
    <xf numFmtId="174" fontId="2" fillId="36" borderId="22" xfId="0" applyNumberFormat="1" applyFont="1" applyFill="1" applyBorder="1" applyAlignment="1">
      <alignment horizontal="center" vertical="center"/>
    </xf>
    <xf numFmtId="0" fontId="2" fillId="36" borderId="22" xfId="0" applyFont="1" applyFill="1" applyBorder="1" applyAlignment="1">
      <alignment horizontal="center" vertical="center"/>
    </xf>
    <xf numFmtId="174" fontId="2" fillId="0" borderId="23" xfId="0" applyNumberFormat="1" applyFont="1" applyBorder="1" applyAlignment="1">
      <alignment horizontal="center" vertical="center"/>
    </xf>
    <xf numFmtId="0" fontId="2" fillId="0" borderId="0" xfId="0" applyFont="1" applyFill="1" applyBorder="1" applyAlignment="1">
      <alignment vertical="center"/>
    </xf>
    <xf numFmtId="0" fontId="1" fillId="33" borderId="24" xfId="0" applyFont="1" applyFill="1" applyBorder="1" applyAlignment="1">
      <alignment horizontal="left" vertical="top"/>
    </xf>
    <xf numFmtId="0" fontId="1" fillId="33" borderId="25" xfId="0" applyFont="1" applyFill="1" applyBorder="1" applyAlignment="1">
      <alignment horizontal="left" vertical="top"/>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vertical="center"/>
    </xf>
    <xf numFmtId="0" fontId="4" fillId="0" borderId="0" xfId="0" applyFont="1" applyBorder="1" applyAlignment="1">
      <alignment horizontal="left" vertical="center"/>
    </xf>
    <xf numFmtId="165" fontId="4" fillId="0" borderId="0" xfId="0" applyNumberFormat="1" applyFont="1" applyBorder="1" applyAlignment="1">
      <alignment vertical="center"/>
    </xf>
    <xf numFmtId="9" fontId="1" fillId="27" borderId="29" xfId="0" applyNumberFormat="1" applyFont="1" applyFill="1" applyBorder="1" applyAlignment="1">
      <alignment horizontal="left" vertical="center"/>
    </xf>
    <xf numFmtId="169" fontId="1" fillId="34" borderId="12" xfId="0" applyNumberFormat="1" applyFont="1" applyFill="1" applyBorder="1" applyAlignment="1">
      <alignment horizontal="center" vertical="center" wrapText="1"/>
    </xf>
    <xf numFmtId="169" fontId="1" fillId="34" borderId="17" xfId="0" applyNumberFormat="1" applyFont="1" applyFill="1" applyBorder="1" applyAlignment="1">
      <alignment horizontal="center" vertical="center" wrapText="1"/>
    </xf>
    <xf numFmtId="169" fontId="1" fillId="35" borderId="12" xfId="0" applyNumberFormat="1" applyFont="1" applyFill="1" applyBorder="1" applyAlignment="1">
      <alignment horizontal="center" vertical="center" wrapText="1"/>
    </xf>
    <xf numFmtId="169" fontId="1" fillId="35" borderId="17" xfId="0" applyNumberFormat="1" applyFont="1" applyFill="1" applyBorder="1" applyAlignment="1">
      <alignment horizontal="center" vertical="center" wrapText="1"/>
    </xf>
    <xf numFmtId="169" fontId="1" fillId="36" borderId="12" xfId="0" applyNumberFormat="1" applyFont="1" applyFill="1" applyBorder="1" applyAlignment="1">
      <alignment horizontal="center" vertical="center" wrapText="1"/>
    </xf>
    <xf numFmtId="169" fontId="1" fillId="36" borderId="17" xfId="0" applyNumberFormat="1" applyFont="1" applyFill="1" applyBorder="1" applyAlignment="1">
      <alignment horizontal="center" vertical="center" wrapText="1"/>
    </xf>
    <xf numFmtId="0" fontId="11" fillId="0" borderId="0" xfId="0" applyFont="1" applyAlignment="1">
      <alignment vertical="center"/>
    </xf>
    <xf numFmtId="0" fontId="14" fillId="0" borderId="0" xfId="0" applyFont="1" applyAlignment="1">
      <alignment horizontal="justify" vertical="center"/>
    </xf>
    <xf numFmtId="0" fontId="15" fillId="38" borderId="11" xfId="0" applyFont="1" applyFill="1" applyBorder="1" applyAlignment="1">
      <alignment horizontal="center" vertical="center" wrapText="1"/>
    </xf>
    <xf numFmtId="0" fontId="15" fillId="38" borderId="30" xfId="0" applyFont="1" applyFill="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49" fontId="16" fillId="0" borderId="32" xfId="0" applyNumberFormat="1" applyFont="1" applyBorder="1" applyAlignment="1">
      <alignment horizontal="center" vertical="center" wrapText="1"/>
    </xf>
    <xf numFmtId="174" fontId="1" fillId="0" borderId="33" xfId="0" applyNumberFormat="1" applyFont="1" applyBorder="1" applyAlignment="1">
      <alignment horizontal="right" vertical="center"/>
    </xf>
    <xf numFmtId="174" fontId="2" fillId="3" borderId="34" xfId="0" applyNumberFormat="1" applyFont="1" applyFill="1" applyBorder="1" applyAlignment="1">
      <alignment horizontal="right" vertical="center"/>
    </xf>
    <xf numFmtId="1" fontId="1" fillId="0" borderId="0" xfId="0" applyNumberFormat="1" applyFont="1" applyBorder="1" applyAlignment="1">
      <alignment horizontal="right" vertical="center" wrapText="1"/>
    </xf>
    <xf numFmtId="0" fontId="2" fillId="0" borderId="0" xfId="0" applyFont="1" applyBorder="1" applyAlignment="1">
      <alignment horizontal="right" vertical="center"/>
    </xf>
    <xf numFmtId="0" fontId="3" fillId="0" borderId="0" xfId="0" applyFont="1" applyAlignment="1">
      <alignment horizontal="right" vertical="center"/>
    </xf>
    <xf numFmtId="174" fontId="1" fillId="27" borderId="29" xfId="0" applyNumberFormat="1" applyFont="1" applyFill="1" applyBorder="1" applyAlignment="1">
      <alignment horizontal="right" vertical="center"/>
    </xf>
    <xf numFmtId="10" fontId="2" fillId="3" borderId="29" xfId="50" applyNumberFormat="1" applyFont="1" applyFill="1" applyBorder="1" applyAlignment="1">
      <alignment horizontal="right" vertical="center"/>
    </xf>
    <xf numFmtId="174" fontId="2" fillId="3" borderId="35" xfId="0" applyNumberFormat="1" applyFont="1" applyFill="1" applyBorder="1" applyAlignment="1">
      <alignment horizontal="right" vertical="center"/>
    </xf>
    <xf numFmtId="0" fontId="57" fillId="39" borderId="0" xfId="0" applyFont="1" applyFill="1" applyAlignment="1">
      <alignment horizontal="center" vertical="center"/>
    </xf>
    <xf numFmtId="2" fontId="1" fillId="27" borderId="29" xfId="0" applyNumberFormat="1" applyFont="1" applyFill="1" applyBorder="1" applyAlignment="1">
      <alignment horizontal="lef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2" fillId="3" borderId="2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3" fillId="0" borderId="0" xfId="0" applyFont="1" applyBorder="1" applyAlignment="1">
      <alignment horizontal="left"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left" vertical="center"/>
    </xf>
    <xf numFmtId="0" fontId="1" fillId="0" borderId="10" xfId="0" applyFont="1" applyBorder="1" applyAlignment="1">
      <alignment horizontal="left" vertical="center"/>
    </xf>
    <xf numFmtId="174" fontId="2" fillId="3" borderId="36" xfId="0" applyNumberFormat="1" applyFont="1" applyFill="1" applyBorder="1" applyAlignment="1">
      <alignment horizontal="left" vertical="center"/>
    </xf>
    <xf numFmtId="174" fontId="2" fillId="3" borderId="37" xfId="0" applyNumberFormat="1" applyFont="1" applyFill="1" applyBorder="1" applyAlignment="1">
      <alignment horizontal="left" vertical="center"/>
    </xf>
    <xf numFmtId="0" fontId="1" fillId="0" borderId="38" xfId="0" applyFont="1" applyBorder="1" applyAlignment="1">
      <alignment horizontal="left" vertical="center" wrapText="1"/>
    </xf>
    <xf numFmtId="0" fontId="1" fillId="0" borderId="39" xfId="0" applyFont="1" applyBorder="1" applyAlignment="1">
      <alignment horizontal="left" vertical="center" wrapText="1"/>
    </xf>
    <xf numFmtId="0" fontId="2" fillId="0" borderId="0" xfId="0" applyFont="1" applyBorder="1" applyAlignment="1">
      <alignment horizontal="left" vertical="center" wrapText="1"/>
    </xf>
    <xf numFmtId="0" fontId="1" fillId="19" borderId="40" xfId="0" applyFont="1" applyFill="1" applyBorder="1" applyAlignment="1">
      <alignment horizontal="left" vertical="top"/>
    </xf>
    <xf numFmtId="0" fontId="1" fillId="19" borderId="41" xfId="0" applyFont="1" applyFill="1" applyBorder="1" applyAlignment="1">
      <alignment horizontal="left" vertical="top"/>
    </xf>
    <xf numFmtId="0" fontId="1" fillId="19" borderId="42" xfId="0" applyFont="1" applyFill="1" applyBorder="1" applyAlignment="1">
      <alignment horizontal="left" vertical="center" wrapText="1"/>
    </xf>
    <xf numFmtId="0" fontId="1" fillId="19" borderId="43"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8" xfId="0" applyFont="1" applyFill="1" applyBorder="1" applyAlignment="1">
      <alignment horizontal="left" vertical="center" wrapText="1"/>
    </xf>
    <xf numFmtId="174" fontId="1" fillId="40" borderId="36" xfId="0" applyNumberFormat="1" applyFont="1" applyFill="1" applyBorder="1" applyAlignment="1">
      <alignment horizontal="right" vertical="center"/>
    </xf>
    <xf numFmtId="174" fontId="1" fillId="40" borderId="44" xfId="0" applyNumberFormat="1" applyFont="1" applyFill="1" applyBorder="1" applyAlignment="1">
      <alignment horizontal="right" vertical="center"/>
    </xf>
    <xf numFmtId="0" fontId="11" fillId="0" borderId="0" xfId="0" applyFont="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36</xdr:row>
      <xdr:rowOff>85725</xdr:rowOff>
    </xdr:from>
    <xdr:to>
      <xdr:col>9</xdr:col>
      <xdr:colOff>38100</xdr:colOff>
      <xdr:row>40</xdr:row>
      <xdr:rowOff>0</xdr:rowOff>
    </xdr:to>
    <xdr:sp>
      <xdr:nvSpPr>
        <xdr:cNvPr id="1" name="ZoneTexte 1"/>
        <xdr:cNvSpPr txBox="1">
          <a:spLocks noChangeArrowheads="1"/>
        </xdr:cNvSpPr>
      </xdr:nvSpPr>
      <xdr:spPr>
        <a:xfrm>
          <a:off x="6915150" y="6705600"/>
          <a:ext cx="3314700" cy="962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Art. 61</a:t>
          </a:r>
          <a:r>
            <a:rPr lang="en-US" cap="none" sz="1050" b="0" i="0" u="none" baseline="0">
              <a:solidFill>
                <a:srgbClr val="000000"/>
              </a:solidFill>
              <a:latin typeface="Calibri"/>
              <a:ea typeface="Calibri"/>
              <a:cs typeface="Calibri"/>
            </a:rPr>
            <a:t>.1 </a:t>
          </a:r>
          <a:r>
            <a:rPr lang="en-US" cap="none" sz="1050" b="0" i="0" u="none" baseline="0">
              <a:solidFill>
                <a:srgbClr val="000000"/>
              </a:solidFill>
              <a:latin typeface="Calibri"/>
              <a:ea typeface="Calibri"/>
              <a:cs typeface="Calibri"/>
            </a:rPr>
            <a:t>"...Lorsque le coût d'investissement n'est pas intégralement éligible à un cofinancement, les recettes nettes sont allouées sur une base proportionnelle aux parties éligibles du coût d'investissement et à celles qui ne le sont pas"</a:t>
          </a:r>
        </a:p>
      </xdr:txBody>
    </xdr:sp>
    <xdr:clientData/>
  </xdr:twoCellAnchor>
  <xdr:twoCellAnchor>
    <xdr:from>
      <xdr:col>3</xdr:col>
      <xdr:colOff>914400</xdr:colOff>
      <xdr:row>38</xdr:row>
      <xdr:rowOff>123825</xdr:rowOff>
    </xdr:from>
    <xdr:to>
      <xdr:col>5</xdr:col>
      <xdr:colOff>228600</xdr:colOff>
      <xdr:row>38</xdr:row>
      <xdr:rowOff>133350</xdr:rowOff>
    </xdr:to>
    <xdr:sp>
      <xdr:nvSpPr>
        <xdr:cNvPr id="2" name="Connecteur droit avec flèche 2"/>
        <xdr:cNvSpPr>
          <a:spLocks/>
        </xdr:cNvSpPr>
      </xdr:nvSpPr>
      <xdr:spPr>
        <a:xfrm>
          <a:off x="5686425" y="7200900"/>
          <a:ext cx="1209675" cy="9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400050</xdr:colOff>
      <xdr:row>32</xdr:row>
      <xdr:rowOff>0</xdr:rowOff>
    </xdr:from>
    <xdr:to>
      <xdr:col>11</xdr:col>
      <xdr:colOff>38100</xdr:colOff>
      <xdr:row>35</xdr:row>
      <xdr:rowOff>47625</xdr:rowOff>
    </xdr:to>
    <xdr:sp>
      <xdr:nvSpPr>
        <xdr:cNvPr id="3" name="ZoneTexte 3"/>
        <xdr:cNvSpPr txBox="1">
          <a:spLocks noChangeArrowheads="1"/>
        </xdr:cNvSpPr>
      </xdr:nvSpPr>
      <xdr:spPr>
        <a:xfrm>
          <a:off x="7067550" y="5524500"/>
          <a:ext cx="4972050" cy="990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Calibri"/>
              <a:ea typeface="Calibri"/>
              <a:cs typeface="Calibri"/>
            </a:rPr>
            <a:t>La valeur résiduelle n'est intégrée au calcul que si</a:t>
          </a:r>
          <a:r>
            <a:rPr lang="en-US" cap="none" sz="1050" b="0" i="0" u="none" baseline="0">
              <a:solidFill>
                <a:srgbClr val="000000"/>
              </a:solidFill>
              <a:latin typeface="Calibri"/>
              <a:ea typeface="Calibri"/>
              <a:cs typeface="Calibri"/>
            </a:rPr>
            <a:t> RNA - </a:t>
          </a:r>
          <a:r>
            <a:rPr lang="en-US" cap="none" sz="1050" b="0" i="0" u="none" baseline="0">
              <a:solidFill>
                <a:srgbClr val="FF0000"/>
              </a:solidFill>
              <a:latin typeface="Calibri"/>
              <a:ea typeface="Calibri"/>
              <a:cs typeface="Calibri"/>
            </a:rPr>
            <a:t>CEA</a:t>
          </a:r>
          <a:r>
            <a:rPr lang="en-US" cap="none" sz="1050" b="0" i="0" u="none" baseline="0">
              <a:solidFill>
                <a:srgbClr val="000000"/>
              </a:solidFill>
              <a:latin typeface="Calibri"/>
              <a:ea typeface="Calibri"/>
              <a:cs typeface="Calibri"/>
            </a:rPr>
            <a:t> &gt; 0  (si les recettes compensent les coûts  </a:t>
          </a:r>
          <a:r>
            <a:rPr lang="en-US" cap="none" sz="1050" b="0" i="0" u="none" baseline="0">
              <a:solidFill>
                <a:srgbClr val="000000"/>
              </a:solidFill>
              <a:latin typeface="Calibri"/>
              <a:ea typeface="Calibri"/>
              <a:cs typeface="Calibri"/>
            </a:rPr>
            <a:t>cf. article 18.2 et 18.1 du règlement délégué n</a:t>
          </a:r>
          <a:r>
            <a:rPr lang="en-US" cap="none" sz="1050" b="0" i="0" u="none" baseline="0">
              <a:solidFill>
                <a:srgbClr val="000000"/>
              </a:solidFill>
              <a:latin typeface="Calibri"/>
              <a:ea typeface="Calibri"/>
              <a:cs typeface="Calibri"/>
            </a:rPr>
            <a:t>°</a:t>
          </a:r>
          <a:r>
            <a:rPr lang="en-US" cap="none" sz="1050" b="0" i="0" u="none" baseline="0">
              <a:solidFill>
                <a:srgbClr val="000000"/>
              </a:solidFill>
              <a:latin typeface="Calibri"/>
              <a:ea typeface="Calibri"/>
              <a:cs typeface="Calibri"/>
            </a:rPr>
            <a:t> 480/2014</a:t>
          </a:r>
          <a:r>
            <a:rPr lang="en-US" cap="none" sz="1050" b="0" i="0" u="none" baseline="0">
              <a:solidFill>
                <a:srgbClr val="000000"/>
              </a:solidFill>
              <a:latin typeface="Calibri"/>
              <a:ea typeface="Calibri"/>
              <a:cs typeface="Calibri"/>
            </a:rPr>
            <a:t> : 2. "</a:t>
          </a:r>
          <a:r>
            <a:rPr lang="en-US" cap="none" sz="1050" b="0" i="1" u="none" baseline="0">
              <a:solidFill>
                <a:srgbClr val="000000"/>
              </a:solidFill>
              <a:latin typeface="Calibri"/>
              <a:ea typeface="Calibri"/>
              <a:cs typeface="Calibri"/>
            </a:rPr>
            <a:t>La valeur résiduelle de l'investissement est incluse dans le calcul des recettes nettes actualisées de l'opération unique­ment si ces recettes compensent les coûts visés à l'article 17"</a:t>
          </a:r>
          <a:r>
            <a:rPr lang="en-US" cap="none" sz="1050" b="0" i="0" u="none" baseline="0">
              <a:solidFill>
                <a:srgbClr val="000000"/>
              </a:solidFill>
              <a:latin typeface="Calibri"/>
              <a:ea typeface="Calibri"/>
              <a:cs typeface="Calibri"/>
            </a:rPr>
            <a:t>.)</a:t>
          </a:r>
        </a:p>
      </xdr:txBody>
    </xdr:sp>
    <xdr:clientData/>
  </xdr:twoCellAnchor>
  <xdr:twoCellAnchor>
    <xdr:from>
      <xdr:col>4</xdr:col>
      <xdr:colOff>0</xdr:colOff>
      <xdr:row>32</xdr:row>
      <xdr:rowOff>104775</xdr:rowOff>
    </xdr:from>
    <xdr:to>
      <xdr:col>5</xdr:col>
      <xdr:colOff>419100</xdr:colOff>
      <xdr:row>32</xdr:row>
      <xdr:rowOff>123825</xdr:rowOff>
    </xdr:to>
    <xdr:sp>
      <xdr:nvSpPr>
        <xdr:cNvPr id="4" name="Connecteur droit avec flèche 4"/>
        <xdr:cNvSpPr>
          <a:spLocks/>
        </xdr:cNvSpPr>
      </xdr:nvSpPr>
      <xdr:spPr>
        <a:xfrm flipV="1">
          <a:off x="5705475" y="5629275"/>
          <a:ext cx="1381125" cy="19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914400</xdr:colOff>
      <xdr:row>45</xdr:row>
      <xdr:rowOff>76200</xdr:rowOff>
    </xdr:from>
    <xdr:to>
      <xdr:col>4</xdr:col>
      <xdr:colOff>266700</xdr:colOff>
      <xdr:row>45</xdr:row>
      <xdr:rowOff>142875</xdr:rowOff>
    </xdr:to>
    <xdr:sp>
      <xdr:nvSpPr>
        <xdr:cNvPr id="5" name="Connecteur droit avec flèche 6"/>
        <xdr:cNvSpPr>
          <a:spLocks/>
        </xdr:cNvSpPr>
      </xdr:nvSpPr>
      <xdr:spPr>
        <a:xfrm flipH="1" flipV="1">
          <a:off x="5686425" y="8963025"/>
          <a:ext cx="285750" cy="66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F15"/>
  <sheetViews>
    <sheetView zoomScalePageLayoutView="0" workbookViewId="0" topLeftCell="A19">
      <selection activeCell="C22" sqref="C22"/>
    </sheetView>
  </sheetViews>
  <sheetFormatPr defaultColWidth="11.421875" defaultRowHeight="12.75"/>
  <cols>
    <col min="3" max="3" width="130.8515625" style="0" customWidth="1"/>
  </cols>
  <sheetData>
    <row r="2" ht="22.5" customHeight="1">
      <c r="C2" s="95" t="s">
        <v>82</v>
      </c>
    </row>
    <row r="4" ht="16.5" thickBot="1">
      <c r="C4" s="31" t="s">
        <v>27</v>
      </c>
    </row>
    <row r="5" spans="3:6" ht="65.25" customHeight="1" thickBot="1">
      <c r="C5" s="30" t="s">
        <v>41</v>
      </c>
      <c r="D5" s="29"/>
      <c r="E5" s="29"/>
      <c r="F5" s="29"/>
    </row>
    <row r="6" spans="3:6" ht="12.75">
      <c r="C6" s="29"/>
      <c r="D6" s="29"/>
      <c r="E6" s="29"/>
      <c r="F6" s="29"/>
    </row>
    <row r="7" spans="3:6" ht="12.75">
      <c r="C7" s="29"/>
      <c r="D7" s="29"/>
      <c r="E7" s="29"/>
      <c r="F7" s="29"/>
    </row>
    <row r="8" spans="3:6" ht="12.75">
      <c r="C8" s="43" t="s">
        <v>20</v>
      </c>
      <c r="D8" s="29"/>
      <c r="E8" s="29"/>
      <c r="F8" s="29"/>
    </row>
    <row r="9" spans="3:6" ht="12.75">
      <c r="C9" s="29" t="s">
        <v>21</v>
      </c>
      <c r="D9" s="29"/>
      <c r="E9" s="29"/>
      <c r="F9" s="29"/>
    </row>
    <row r="10" spans="3:6" ht="12.75">
      <c r="C10" s="29" t="s">
        <v>24</v>
      </c>
      <c r="D10" s="29"/>
      <c r="E10" s="29"/>
      <c r="F10" s="29"/>
    </row>
    <row r="11" spans="3:6" ht="12.75">
      <c r="C11" s="29" t="s">
        <v>25</v>
      </c>
      <c r="D11" s="29"/>
      <c r="E11" s="29"/>
      <c r="F11" s="29"/>
    </row>
    <row r="12" spans="3:6" ht="12.75">
      <c r="C12" s="29" t="s">
        <v>22</v>
      </c>
      <c r="D12" s="29"/>
      <c r="E12" s="29"/>
      <c r="F12" s="29"/>
    </row>
    <row r="13" spans="3:6" ht="12.75">
      <c r="C13" s="29" t="s">
        <v>26</v>
      </c>
      <c r="D13" s="29"/>
      <c r="E13" s="29"/>
      <c r="F13" s="29"/>
    </row>
    <row r="14" spans="3:6" ht="12.75">
      <c r="C14" s="29" t="s">
        <v>36</v>
      </c>
      <c r="D14" s="29"/>
      <c r="E14" s="29"/>
      <c r="F14" s="29"/>
    </row>
    <row r="15" spans="3:6" ht="12.75">
      <c r="C15" s="29" t="s">
        <v>23</v>
      </c>
      <c r="D15" s="29"/>
      <c r="E15" s="29"/>
      <c r="F15" s="29"/>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AD66"/>
  <sheetViews>
    <sheetView tabSelected="1" zoomScalePageLayoutView="0" workbookViewId="0" topLeftCell="A1">
      <selection activeCell="C5" sqref="C5"/>
    </sheetView>
  </sheetViews>
  <sheetFormatPr defaultColWidth="11.421875" defaultRowHeight="12.75"/>
  <cols>
    <col min="1" max="1" width="3.00390625" style="1" customWidth="1"/>
    <col min="2" max="2" width="11.140625" style="1" customWidth="1"/>
    <col min="3" max="3" width="57.421875" style="1" customWidth="1"/>
    <col min="4" max="4" width="14.00390625" style="1" customWidth="1"/>
    <col min="5" max="5" width="14.421875" style="1" customWidth="1"/>
    <col min="6" max="6" width="13.140625" style="1" customWidth="1"/>
    <col min="7" max="7" width="12.57421875" style="1" customWidth="1"/>
    <col min="8" max="8" width="12.7109375" style="1" bestFit="1" customWidth="1"/>
    <col min="9" max="9" width="14.421875" style="1" customWidth="1"/>
    <col min="10" max="10" width="12.140625" style="1" customWidth="1"/>
    <col min="11" max="11" width="15.00390625" style="1" customWidth="1"/>
    <col min="12" max="12" width="13.8515625" style="1" customWidth="1"/>
    <col min="13" max="13" width="13.00390625" style="1" customWidth="1"/>
    <col min="14" max="14" width="12.28125" style="1" customWidth="1"/>
    <col min="15" max="15" width="15.8515625" style="1" customWidth="1"/>
    <col min="16" max="16384" width="11.421875" style="1" customWidth="1"/>
  </cols>
  <sheetData>
    <row r="1" ht="12"/>
    <row r="2" spans="2:4" ht="12">
      <c r="B2" s="3" t="s">
        <v>6</v>
      </c>
      <c r="D2" s="3"/>
    </row>
    <row r="3" spans="2:30" ht="12.75" thickBot="1">
      <c r="B3" s="7"/>
      <c r="C3" s="8"/>
      <c r="D3" s="8"/>
      <c r="E3" s="8"/>
      <c r="F3" s="8"/>
      <c r="G3" s="8"/>
      <c r="H3" s="8"/>
      <c r="I3" s="8"/>
      <c r="R3" s="25"/>
      <c r="S3" s="25"/>
      <c r="T3" s="25"/>
      <c r="U3" s="25"/>
      <c r="V3" s="25"/>
      <c r="W3" s="25"/>
      <c r="X3" s="25"/>
      <c r="Y3" s="25"/>
      <c r="Z3" s="25"/>
      <c r="AA3" s="25"/>
      <c r="AB3" s="25"/>
      <c r="AC3" s="25"/>
      <c r="AD3" s="25"/>
    </row>
    <row r="4" spans="2:30" ht="60">
      <c r="B4" s="33" t="s">
        <v>7</v>
      </c>
      <c r="C4" s="34" t="s">
        <v>38</v>
      </c>
      <c r="D4" s="34" t="s">
        <v>30</v>
      </c>
      <c r="E4" s="34" t="s">
        <v>33</v>
      </c>
      <c r="F4" s="35" t="s">
        <v>29</v>
      </c>
      <c r="G4" s="35" t="s">
        <v>28</v>
      </c>
      <c r="H4" s="35" t="s">
        <v>3</v>
      </c>
      <c r="I4" s="36" t="s">
        <v>37</v>
      </c>
      <c r="J4" s="36" t="s">
        <v>28</v>
      </c>
      <c r="K4" s="36" t="s">
        <v>34</v>
      </c>
      <c r="L4" s="37" t="s">
        <v>0</v>
      </c>
      <c r="M4" s="37" t="s">
        <v>28</v>
      </c>
      <c r="N4" s="37" t="s">
        <v>39</v>
      </c>
      <c r="O4" s="38" t="s">
        <v>1</v>
      </c>
      <c r="P4" s="2"/>
      <c r="R4" s="26"/>
      <c r="S4" s="26"/>
      <c r="T4" s="25"/>
      <c r="U4" s="25"/>
      <c r="V4" s="25"/>
      <c r="W4" s="25"/>
      <c r="X4" s="25"/>
      <c r="Y4" s="25"/>
      <c r="Z4" s="25"/>
      <c r="AA4" s="25"/>
      <c r="AB4" s="25"/>
      <c r="AC4" s="25"/>
      <c r="AD4" s="25"/>
    </row>
    <row r="5" spans="1:30" ht="12">
      <c r="A5" s="1">
        <v>1</v>
      </c>
      <c r="B5" s="39" t="s">
        <v>42</v>
      </c>
      <c r="C5" s="44"/>
      <c r="D5" s="32">
        <v>1.04</v>
      </c>
      <c r="E5" s="44"/>
      <c r="F5" s="46"/>
      <c r="G5" s="74">
        <v>1.04</v>
      </c>
      <c r="H5" s="46">
        <f>F5/G5</f>
        <v>0</v>
      </c>
      <c r="I5" s="49"/>
      <c r="J5" s="76">
        <v>1.04</v>
      </c>
      <c r="K5" s="49">
        <f>I5/J5</f>
        <v>0</v>
      </c>
      <c r="L5" s="51"/>
      <c r="M5" s="78">
        <v>1.04</v>
      </c>
      <c r="N5" s="51">
        <f>L5/M5</f>
        <v>0</v>
      </c>
      <c r="O5" s="53">
        <f>I5-F5-C5+L5</f>
        <v>0</v>
      </c>
      <c r="R5" s="27"/>
      <c r="S5" s="27"/>
      <c r="T5" s="25"/>
      <c r="U5" s="25"/>
      <c r="V5" s="25"/>
      <c r="W5" s="25"/>
      <c r="X5" s="25"/>
      <c r="Y5" s="25"/>
      <c r="Z5" s="25"/>
      <c r="AA5" s="25"/>
      <c r="AB5" s="25"/>
      <c r="AC5" s="25"/>
      <c r="AD5" s="25"/>
    </row>
    <row r="6" spans="1:30" ht="12">
      <c r="A6" s="1">
        <v>2</v>
      </c>
      <c r="B6" s="39" t="s">
        <v>43</v>
      </c>
      <c r="C6" s="44"/>
      <c r="D6" s="32">
        <f>1.04*D5</f>
        <v>1.0816000000000001</v>
      </c>
      <c r="E6" s="44"/>
      <c r="F6" s="46"/>
      <c r="G6" s="74">
        <f>1.04*G5</f>
        <v>1.0816000000000001</v>
      </c>
      <c r="H6" s="46">
        <f>F6/G6</f>
        <v>0</v>
      </c>
      <c r="I6" s="49"/>
      <c r="J6" s="76">
        <f>1.04*J5</f>
        <v>1.0816000000000001</v>
      </c>
      <c r="K6" s="49">
        <f>I6/J6</f>
        <v>0</v>
      </c>
      <c r="L6" s="51"/>
      <c r="M6" s="78">
        <f>1.04*M5</f>
        <v>1.0816000000000001</v>
      </c>
      <c r="N6" s="51">
        <f aca="true" t="shared" si="0" ref="N6:N24">L6/M6</f>
        <v>0</v>
      </c>
      <c r="O6" s="53">
        <f>I6-F6-C6+L6</f>
        <v>0</v>
      </c>
      <c r="R6" s="27"/>
      <c r="S6" s="27"/>
      <c r="T6" s="25"/>
      <c r="U6" s="25"/>
      <c r="V6" s="25"/>
      <c r="W6" s="25"/>
      <c r="X6" s="25"/>
      <c r="Y6" s="25"/>
      <c r="Z6" s="25"/>
      <c r="AA6" s="25"/>
      <c r="AB6" s="25"/>
      <c r="AC6" s="25"/>
      <c r="AD6" s="25"/>
    </row>
    <row r="7" spans="1:30" ht="12">
      <c r="A7" s="1">
        <v>3</v>
      </c>
      <c r="B7" s="39" t="s">
        <v>44</v>
      </c>
      <c r="C7" s="44"/>
      <c r="D7" s="32">
        <f>1.04*D6</f>
        <v>1.124864</v>
      </c>
      <c r="E7" s="44"/>
      <c r="F7" s="46"/>
      <c r="G7" s="74">
        <f aca="true" t="shared" si="1" ref="G7:G24">1.04*G6</f>
        <v>1.124864</v>
      </c>
      <c r="H7" s="46">
        <f>F7/G7</f>
        <v>0</v>
      </c>
      <c r="I7" s="49"/>
      <c r="J7" s="76">
        <f>1.04*J6</f>
        <v>1.124864</v>
      </c>
      <c r="K7" s="49">
        <f>I7/J7</f>
        <v>0</v>
      </c>
      <c r="L7" s="51"/>
      <c r="M7" s="78">
        <f>1.04*M6</f>
        <v>1.124864</v>
      </c>
      <c r="N7" s="51">
        <f t="shared" si="0"/>
        <v>0</v>
      </c>
      <c r="O7" s="53">
        <f aca="true" t="shared" si="2" ref="O7:O24">I7-F7-C7+L7</f>
        <v>0</v>
      </c>
      <c r="R7" s="27"/>
      <c r="S7" s="27"/>
      <c r="T7" s="25"/>
      <c r="U7" s="25"/>
      <c r="V7" s="25"/>
      <c r="W7" s="25"/>
      <c r="X7" s="25"/>
      <c r="Y7" s="25"/>
      <c r="Z7" s="25"/>
      <c r="AA7" s="25"/>
      <c r="AB7" s="25"/>
      <c r="AC7" s="25"/>
      <c r="AD7" s="25"/>
    </row>
    <row r="8" spans="1:30" ht="12">
      <c r="A8" s="1">
        <v>4</v>
      </c>
      <c r="B8" s="39" t="s">
        <v>45</v>
      </c>
      <c r="C8" s="44"/>
      <c r="D8" s="32">
        <f>1.04*D7</f>
        <v>1.1698585600000002</v>
      </c>
      <c r="E8" s="44"/>
      <c r="F8" s="46"/>
      <c r="G8" s="74">
        <f t="shared" si="1"/>
        <v>1.1698585600000002</v>
      </c>
      <c r="H8" s="46">
        <f>F8/G8</f>
        <v>0</v>
      </c>
      <c r="I8" s="49"/>
      <c r="J8" s="76">
        <f aca="true" t="shared" si="3" ref="J8:J24">1.04*J7</f>
        <v>1.1698585600000002</v>
      </c>
      <c r="K8" s="49">
        <f>I8/J8</f>
        <v>0</v>
      </c>
      <c r="L8" s="51"/>
      <c r="M8" s="78">
        <f aca="true" t="shared" si="4" ref="M8:M24">1.04*M7</f>
        <v>1.1698585600000002</v>
      </c>
      <c r="N8" s="51">
        <f t="shared" si="0"/>
        <v>0</v>
      </c>
      <c r="O8" s="53">
        <f t="shared" si="2"/>
        <v>0</v>
      </c>
      <c r="R8" s="27"/>
      <c r="S8" s="27"/>
      <c r="T8" s="25"/>
      <c r="U8" s="25"/>
      <c r="V8" s="25"/>
      <c r="W8" s="25"/>
      <c r="X8" s="25"/>
      <c r="Y8" s="25"/>
      <c r="Z8" s="25"/>
      <c r="AA8" s="25"/>
      <c r="AB8" s="25"/>
      <c r="AC8" s="25"/>
      <c r="AD8" s="25"/>
    </row>
    <row r="9" spans="1:30" ht="12">
      <c r="A9" s="1">
        <v>5</v>
      </c>
      <c r="B9" s="39" t="s">
        <v>46</v>
      </c>
      <c r="C9" s="44"/>
      <c r="D9" s="32"/>
      <c r="E9" s="44"/>
      <c r="F9" s="46"/>
      <c r="G9" s="74">
        <f t="shared" si="1"/>
        <v>1.2166529024000003</v>
      </c>
      <c r="H9" s="46">
        <f>F9/G9</f>
        <v>0</v>
      </c>
      <c r="I9" s="49"/>
      <c r="J9" s="76">
        <f t="shared" si="3"/>
        <v>1.2166529024000003</v>
      </c>
      <c r="K9" s="49">
        <f>I9/J9</f>
        <v>0</v>
      </c>
      <c r="L9" s="51"/>
      <c r="M9" s="78">
        <f t="shared" si="4"/>
        <v>1.2166529024000003</v>
      </c>
      <c r="N9" s="51">
        <f t="shared" si="0"/>
        <v>0</v>
      </c>
      <c r="O9" s="53">
        <f t="shared" si="2"/>
        <v>0</v>
      </c>
      <c r="R9" s="27"/>
      <c r="S9" s="27"/>
      <c r="T9" s="25"/>
      <c r="U9" s="25"/>
      <c r="V9" s="25"/>
      <c r="W9" s="25"/>
      <c r="X9" s="25"/>
      <c r="Y9" s="25"/>
      <c r="Z9" s="25"/>
      <c r="AA9" s="25"/>
      <c r="AB9" s="25"/>
      <c r="AC9" s="25"/>
      <c r="AD9" s="25"/>
    </row>
    <row r="10" spans="1:30" ht="12">
      <c r="A10" s="1">
        <v>6</v>
      </c>
      <c r="B10" s="39" t="s">
        <v>47</v>
      </c>
      <c r="C10" s="44"/>
      <c r="D10" s="32"/>
      <c r="E10" s="44"/>
      <c r="F10" s="46"/>
      <c r="G10" s="74">
        <f>1.04*G9</f>
        <v>1.2653190184960004</v>
      </c>
      <c r="H10" s="46">
        <f aca="true" t="shared" si="5" ref="H10:H24">F10/G10</f>
        <v>0</v>
      </c>
      <c r="I10" s="49"/>
      <c r="J10" s="76">
        <f>1.04*J9</f>
        <v>1.2653190184960004</v>
      </c>
      <c r="K10" s="49">
        <f aca="true" t="shared" si="6" ref="K10:K24">I10/J10</f>
        <v>0</v>
      </c>
      <c r="L10" s="51"/>
      <c r="M10" s="78">
        <f>1.04*M9</f>
        <v>1.2653190184960004</v>
      </c>
      <c r="N10" s="51">
        <f t="shared" si="0"/>
        <v>0</v>
      </c>
      <c r="O10" s="53">
        <f t="shared" si="2"/>
        <v>0</v>
      </c>
      <c r="R10" s="27"/>
      <c r="S10" s="27"/>
      <c r="T10" s="25"/>
      <c r="U10" s="25"/>
      <c r="V10" s="25"/>
      <c r="W10" s="25"/>
      <c r="X10" s="25"/>
      <c r="Y10" s="25"/>
      <c r="Z10" s="25"/>
      <c r="AA10" s="25"/>
      <c r="AB10" s="25"/>
      <c r="AC10" s="25"/>
      <c r="AD10" s="25"/>
    </row>
    <row r="11" spans="1:30" ht="12">
      <c r="A11" s="1">
        <v>7</v>
      </c>
      <c r="B11" s="39" t="s">
        <v>48</v>
      </c>
      <c r="C11" s="44"/>
      <c r="D11" s="32"/>
      <c r="E11" s="44"/>
      <c r="F11" s="46"/>
      <c r="G11" s="74">
        <f t="shared" si="1"/>
        <v>1.3159317792358405</v>
      </c>
      <c r="H11" s="46">
        <f t="shared" si="5"/>
        <v>0</v>
      </c>
      <c r="I11" s="49"/>
      <c r="J11" s="76">
        <f t="shared" si="3"/>
        <v>1.3159317792358405</v>
      </c>
      <c r="K11" s="49">
        <f t="shared" si="6"/>
        <v>0</v>
      </c>
      <c r="L11" s="51"/>
      <c r="M11" s="78">
        <f t="shared" si="4"/>
        <v>1.3159317792358405</v>
      </c>
      <c r="N11" s="51">
        <f t="shared" si="0"/>
        <v>0</v>
      </c>
      <c r="O11" s="53">
        <f t="shared" si="2"/>
        <v>0</v>
      </c>
      <c r="R11" s="27"/>
      <c r="S11" s="27"/>
      <c r="T11" s="25"/>
      <c r="U11" s="25"/>
      <c r="V11" s="25"/>
      <c r="W11" s="25"/>
      <c r="X11" s="25"/>
      <c r="Y11" s="25"/>
      <c r="Z11" s="25"/>
      <c r="AA11" s="25"/>
      <c r="AB11" s="25"/>
      <c r="AC11" s="25"/>
      <c r="AD11" s="25"/>
    </row>
    <row r="12" spans="1:30" ht="12">
      <c r="A12" s="1">
        <v>8</v>
      </c>
      <c r="B12" s="39" t="s">
        <v>49</v>
      </c>
      <c r="C12" s="44"/>
      <c r="D12" s="32"/>
      <c r="E12" s="44"/>
      <c r="F12" s="46"/>
      <c r="G12" s="74">
        <f>1.04*G11</f>
        <v>1.368569050405274</v>
      </c>
      <c r="H12" s="46">
        <f t="shared" si="5"/>
        <v>0</v>
      </c>
      <c r="I12" s="49"/>
      <c r="J12" s="76">
        <f>1.04*J11</f>
        <v>1.368569050405274</v>
      </c>
      <c r="K12" s="49">
        <f t="shared" si="6"/>
        <v>0</v>
      </c>
      <c r="L12" s="51"/>
      <c r="M12" s="78">
        <f>1.04*M11</f>
        <v>1.368569050405274</v>
      </c>
      <c r="N12" s="51">
        <f t="shared" si="0"/>
        <v>0</v>
      </c>
      <c r="O12" s="53">
        <f t="shared" si="2"/>
        <v>0</v>
      </c>
      <c r="R12" s="27"/>
      <c r="S12" s="27"/>
      <c r="T12" s="25"/>
      <c r="U12" s="25"/>
      <c r="V12" s="25"/>
      <c r="W12" s="25"/>
      <c r="X12" s="25"/>
      <c r="Y12" s="25"/>
      <c r="Z12" s="25"/>
      <c r="AA12" s="25"/>
      <c r="AB12" s="25"/>
      <c r="AC12" s="25"/>
      <c r="AD12" s="25"/>
    </row>
    <row r="13" spans="1:30" ht="12">
      <c r="A13" s="1">
        <v>9</v>
      </c>
      <c r="B13" s="39" t="s">
        <v>50</v>
      </c>
      <c r="C13" s="44"/>
      <c r="D13" s="32"/>
      <c r="E13" s="44"/>
      <c r="F13" s="46"/>
      <c r="G13" s="74">
        <f t="shared" si="1"/>
        <v>1.4233118124214852</v>
      </c>
      <c r="H13" s="46">
        <f t="shared" si="5"/>
        <v>0</v>
      </c>
      <c r="I13" s="49"/>
      <c r="J13" s="76">
        <f t="shared" si="3"/>
        <v>1.4233118124214852</v>
      </c>
      <c r="K13" s="49">
        <f t="shared" si="6"/>
        <v>0</v>
      </c>
      <c r="L13" s="51"/>
      <c r="M13" s="78">
        <f t="shared" si="4"/>
        <v>1.4233118124214852</v>
      </c>
      <c r="N13" s="51">
        <f t="shared" si="0"/>
        <v>0</v>
      </c>
      <c r="O13" s="53">
        <f t="shared" si="2"/>
        <v>0</v>
      </c>
      <c r="R13" s="27"/>
      <c r="S13" s="27"/>
      <c r="T13" s="25"/>
      <c r="U13" s="25"/>
      <c r="V13" s="25"/>
      <c r="W13" s="25"/>
      <c r="X13" s="25"/>
      <c r="Y13" s="25"/>
      <c r="Z13" s="25"/>
      <c r="AA13" s="25"/>
      <c r="AB13" s="25"/>
      <c r="AC13" s="25"/>
      <c r="AD13" s="25"/>
    </row>
    <row r="14" spans="1:30" ht="12">
      <c r="A14" s="1">
        <v>10</v>
      </c>
      <c r="B14" s="39" t="s">
        <v>51</v>
      </c>
      <c r="C14" s="44"/>
      <c r="D14" s="32"/>
      <c r="E14" s="44"/>
      <c r="F14" s="46"/>
      <c r="G14" s="74">
        <f t="shared" si="1"/>
        <v>1.4802442849183446</v>
      </c>
      <c r="H14" s="46">
        <f t="shared" si="5"/>
        <v>0</v>
      </c>
      <c r="I14" s="49"/>
      <c r="J14" s="76">
        <f t="shared" si="3"/>
        <v>1.4802442849183446</v>
      </c>
      <c r="K14" s="49">
        <f t="shared" si="6"/>
        <v>0</v>
      </c>
      <c r="L14" s="51"/>
      <c r="M14" s="78">
        <f t="shared" si="4"/>
        <v>1.4802442849183446</v>
      </c>
      <c r="N14" s="51">
        <f t="shared" si="0"/>
        <v>0</v>
      </c>
      <c r="O14" s="53">
        <f t="shared" si="2"/>
        <v>0</v>
      </c>
      <c r="R14" s="27"/>
      <c r="S14" s="27"/>
      <c r="T14" s="25"/>
      <c r="U14" s="25"/>
      <c r="V14" s="25"/>
      <c r="W14" s="25"/>
      <c r="X14" s="25"/>
      <c r="Y14" s="25"/>
      <c r="Z14" s="25"/>
      <c r="AA14" s="25"/>
      <c r="AB14" s="25"/>
      <c r="AC14" s="25"/>
      <c r="AD14" s="25"/>
    </row>
    <row r="15" spans="1:30" ht="12">
      <c r="A15" s="1">
        <v>11</v>
      </c>
      <c r="B15" s="39" t="s">
        <v>52</v>
      </c>
      <c r="C15" s="44"/>
      <c r="D15" s="32"/>
      <c r="E15" s="44"/>
      <c r="F15" s="46"/>
      <c r="G15" s="74">
        <f t="shared" si="1"/>
        <v>1.5394540563150785</v>
      </c>
      <c r="H15" s="46">
        <f t="shared" si="5"/>
        <v>0</v>
      </c>
      <c r="I15" s="49"/>
      <c r="J15" s="76">
        <f t="shared" si="3"/>
        <v>1.5394540563150785</v>
      </c>
      <c r="K15" s="49">
        <f t="shared" si="6"/>
        <v>0</v>
      </c>
      <c r="L15" s="51"/>
      <c r="M15" s="78">
        <f t="shared" si="4"/>
        <v>1.5394540563150785</v>
      </c>
      <c r="N15" s="51">
        <f t="shared" si="0"/>
        <v>0</v>
      </c>
      <c r="O15" s="53">
        <f t="shared" si="2"/>
        <v>0</v>
      </c>
      <c r="R15" s="27"/>
      <c r="S15" s="27"/>
      <c r="T15" s="25"/>
      <c r="U15" s="25"/>
      <c r="V15" s="25"/>
      <c r="W15" s="25"/>
      <c r="X15" s="25"/>
      <c r="Y15" s="25"/>
      <c r="Z15" s="25"/>
      <c r="AA15" s="25"/>
      <c r="AB15" s="25"/>
      <c r="AC15" s="25"/>
      <c r="AD15" s="25"/>
    </row>
    <row r="16" spans="1:30" ht="12">
      <c r="A16" s="1">
        <v>12</v>
      </c>
      <c r="B16" s="39" t="s">
        <v>53</v>
      </c>
      <c r="C16" s="44"/>
      <c r="D16" s="32"/>
      <c r="E16" s="44"/>
      <c r="F16" s="46"/>
      <c r="G16" s="74">
        <f t="shared" si="1"/>
        <v>1.6010322185676817</v>
      </c>
      <c r="H16" s="46">
        <f t="shared" si="5"/>
        <v>0</v>
      </c>
      <c r="I16" s="49"/>
      <c r="J16" s="76">
        <f t="shared" si="3"/>
        <v>1.6010322185676817</v>
      </c>
      <c r="K16" s="49">
        <f t="shared" si="6"/>
        <v>0</v>
      </c>
      <c r="L16" s="51"/>
      <c r="M16" s="78">
        <f t="shared" si="4"/>
        <v>1.6010322185676817</v>
      </c>
      <c r="N16" s="51">
        <f t="shared" si="0"/>
        <v>0</v>
      </c>
      <c r="O16" s="53">
        <f t="shared" si="2"/>
        <v>0</v>
      </c>
      <c r="R16" s="27"/>
      <c r="S16" s="27"/>
      <c r="T16" s="25"/>
      <c r="U16" s="25"/>
      <c r="V16" s="25"/>
      <c r="W16" s="25"/>
      <c r="X16" s="25"/>
      <c r="Y16" s="25"/>
      <c r="Z16" s="25"/>
      <c r="AA16" s="25"/>
      <c r="AB16" s="25"/>
      <c r="AC16" s="25"/>
      <c r="AD16" s="25"/>
    </row>
    <row r="17" spans="1:30" ht="12">
      <c r="A17" s="1">
        <v>13</v>
      </c>
      <c r="B17" s="39" t="s">
        <v>54</v>
      </c>
      <c r="C17" s="44"/>
      <c r="D17" s="32"/>
      <c r="E17" s="44"/>
      <c r="F17" s="46"/>
      <c r="G17" s="74">
        <f t="shared" si="1"/>
        <v>1.665073507310389</v>
      </c>
      <c r="H17" s="46">
        <f t="shared" si="5"/>
        <v>0</v>
      </c>
      <c r="I17" s="49"/>
      <c r="J17" s="76">
        <f t="shared" si="3"/>
        <v>1.665073507310389</v>
      </c>
      <c r="K17" s="49">
        <f t="shared" si="6"/>
        <v>0</v>
      </c>
      <c r="L17" s="51"/>
      <c r="M17" s="78">
        <f t="shared" si="4"/>
        <v>1.665073507310389</v>
      </c>
      <c r="N17" s="51">
        <f t="shared" si="0"/>
        <v>0</v>
      </c>
      <c r="O17" s="53">
        <f t="shared" si="2"/>
        <v>0</v>
      </c>
      <c r="R17" s="27"/>
      <c r="S17" s="27"/>
      <c r="T17" s="25"/>
      <c r="U17" s="25"/>
      <c r="V17" s="25"/>
      <c r="W17" s="25"/>
      <c r="X17" s="25"/>
      <c r="Y17" s="25"/>
      <c r="Z17" s="25"/>
      <c r="AA17" s="25"/>
      <c r="AB17" s="25"/>
      <c r="AC17" s="25"/>
      <c r="AD17" s="25"/>
    </row>
    <row r="18" spans="1:30" ht="12">
      <c r="A18" s="1">
        <v>14</v>
      </c>
      <c r="B18" s="39" t="s">
        <v>55</v>
      </c>
      <c r="C18" s="44"/>
      <c r="D18" s="32"/>
      <c r="E18" s="44"/>
      <c r="F18" s="46"/>
      <c r="G18" s="74">
        <f t="shared" si="1"/>
        <v>1.7316764476028046</v>
      </c>
      <c r="H18" s="46">
        <f t="shared" si="5"/>
        <v>0</v>
      </c>
      <c r="I18" s="49"/>
      <c r="J18" s="76">
        <f t="shared" si="3"/>
        <v>1.7316764476028046</v>
      </c>
      <c r="K18" s="49">
        <f t="shared" si="6"/>
        <v>0</v>
      </c>
      <c r="L18" s="51"/>
      <c r="M18" s="78">
        <f t="shared" si="4"/>
        <v>1.7316764476028046</v>
      </c>
      <c r="N18" s="51">
        <f t="shared" si="0"/>
        <v>0</v>
      </c>
      <c r="O18" s="53">
        <f t="shared" si="2"/>
        <v>0</v>
      </c>
      <c r="R18" s="27"/>
      <c r="S18" s="27"/>
      <c r="T18" s="25"/>
      <c r="U18" s="25"/>
      <c r="V18" s="25"/>
      <c r="W18" s="25"/>
      <c r="X18" s="25"/>
      <c r="Y18" s="25"/>
      <c r="Z18" s="25"/>
      <c r="AA18" s="25"/>
      <c r="AB18" s="25"/>
      <c r="AC18" s="25"/>
      <c r="AD18" s="25"/>
    </row>
    <row r="19" spans="1:30" ht="12">
      <c r="A19" s="1">
        <v>15</v>
      </c>
      <c r="B19" s="39" t="s">
        <v>56</v>
      </c>
      <c r="C19" s="44"/>
      <c r="D19" s="32"/>
      <c r="E19" s="44"/>
      <c r="F19" s="46"/>
      <c r="G19" s="74">
        <f t="shared" si="1"/>
        <v>1.8009435055069167</v>
      </c>
      <c r="H19" s="46">
        <f t="shared" si="5"/>
        <v>0</v>
      </c>
      <c r="I19" s="49"/>
      <c r="J19" s="76">
        <f t="shared" si="3"/>
        <v>1.8009435055069167</v>
      </c>
      <c r="K19" s="49">
        <f t="shared" si="6"/>
        <v>0</v>
      </c>
      <c r="L19" s="51"/>
      <c r="M19" s="78">
        <f t="shared" si="4"/>
        <v>1.8009435055069167</v>
      </c>
      <c r="N19" s="51">
        <f t="shared" si="0"/>
        <v>0</v>
      </c>
      <c r="O19" s="53">
        <f t="shared" si="2"/>
        <v>0</v>
      </c>
      <c r="R19" s="27"/>
      <c r="S19" s="27"/>
      <c r="T19" s="25"/>
      <c r="U19" s="25"/>
      <c r="V19" s="25"/>
      <c r="W19" s="25"/>
      <c r="X19" s="25"/>
      <c r="Y19" s="25"/>
      <c r="Z19" s="25"/>
      <c r="AA19" s="25"/>
      <c r="AB19" s="25"/>
      <c r="AC19" s="25"/>
      <c r="AD19" s="25"/>
    </row>
    <row r="20" spans="1:30" ht="12">
      <c r="A20" s="1">
        <v>16</v>
      </c>
      <c r="B20" s="39" t="s">
        <v>57</v>
      </c>
      <c r="C20" s="44"/>
      <c r="D20" s="32"/>
      <c r="E20" s="44"/>
      <c r="F20" s="46"/>
      <c r="G20" s="74">
        <f t="shared" si="1"/>
        <v>1.8729812457271935</v>
      </c>
      <c r="H20" s="46">
        <f>F20/G20</f>
        <v>0</v>
      </c>
      <c r="I20" s="49"/>
      <c r="J20" s="76">
        <f t="shared" si="3"/>
        <v>1.8729812457271935</v>
      </c>
      <c r="K20" s="49">
        <f t="shared" si="6"/>
        <v>0</v>
      </c>
      <c r="L20" s="51"/>
      <c r="M20" s="78">
        <f t="shared" si="4"/>
        <v>1.8729812457271935</v>
      </c>
      <c r="N20" s="51">
        <f t="shared" si="0"/>
        <v>0</v>
      </c>
      <c r="O20" s="53">
        <f t="shared" si="2"/>
        <v>0</v>
      </c>
      <c r="R20" s="27"/>
      <c r="S20" s="27"/>
      <c r="T20" s="25"/>
      <c r="U20" s="25"/>
      <c r="V20" s="25"/>
      <c r="W20" s="25"/>
      <c r="X20" s="25"/>
      <c r="Y20" s="25"/>
      <c r="Z20" s="25"/>
      <c r="AA20" s="25"/>
      <c r="AB20" s="25"/>
      <c r="AC20" s="25"/>
      <c r="AD20" s="25"/>
    </row>
    <row r="21" spans="1:30" ht="12">
      <c r="A21" s="1">
        <v>17</v>
      </c>
      <c r="B21" s="39" t="s">
        <v>58</v>
      </c>
      <c r="C21" s="44"/>
      <c r="D21" s="32"/>
      <c r="E21" s="44"/>
      <c r="F21" s="46"/>
      <c r="G21" s="74">
        <f t="shared" si="1"/>
        <v>1.9479004955562813</v>
      </c>
      <c r="H21" s="46">
        <f t="shared" si="5"/>
        <v>0</v>
      </c>
      <c r="I21" s="49"/>
      <c r="J21" s="76">
        <f t="shared" si="3"/>
        <v>1.9479004955562813</v>
      </c>
      <c r="K21" s="49">
        <f t="shared" si="6"/>
        <v>0</v>
      </c>
      <c r="L21" s="51"/>
      <c r="M21" s="78">
        <f t="shared" si="4"/>
        <v>1.9479004955562813</v>
      </c>
      <c r="N21" s="51">
        <f t="shared" si="0"/>
        <v>0</v>
      </c>
      <c r="O21" s="53">
        <f t="shared" si="2"/>
        <v>0</v>
      </c>
      <c r="R21" s="27"/>
      <c r="S21" s="27"/>
      <c r="T21" s="25"/>
      <c r="U21" s="25"/>
      <c r="V21" s="25"/>
      <c r="W21" s="25"/>
      <c r="X21" s="25"/>
      <c r="Y21" s="25"/>
      <c r="Z21" s="25"/>
      <c r="AA21" s="25"/>
      <c r="AB21" s="25"/>
      <c r="AC21" s="25"/>
      <c r="AD21" s="25"/>
    </row>
    <row r="22" spans="1:30" ht="12">
      <c r="A22" s="1">
        <v>18</v>
      </c>
      <c r="B22" s="39" t="s">
        <v>59</v>
      </c>
      <c r="C22" s="44"/>
      <c r="D22" s="32"/>
      <c r="E22" s="44"/>
      <c r="F22" s="46"/>
      <c r="G22" s="74">
        <f t="shared" si="1"/>
        <v>2.0258165153785326</v>
      </c>
      <c r="H22" s="46">
        <f t="shared" si="5"/>
        <v>0</v>
      </c>
      <c r="I22" s="49"/>
      <c r="J22" s="76">
        <f t="shared" si="3"/>
        <v>2.0258165153785326</v>
      </c>
      <c r="K22" s="49">
        <f t="shared" si="6"/>
        <v>0</v>
      </c>
      <c r="L22" s="51"/>
      <c r="M22" s="78">
        <f t="shared" si="4"/>
        <v>2.0258165153785326</v>
      </c>
      <c r="N22" s="51">
        <f t="shared" si="0"/>
        <v>0</v>
      </c>
      <c r="O22" s="53">
        <f t="shared" si="2"/>
        <v>0</v>
      </c>
      <c r="R22" s="27"/>
      <c r="S22" s="27"/>
      <c r="T22" s="25"/>
      <c r="U22" s="25"/>
      <c r="V22" s="25"/>
      <c r="W22" s="25"/>
      <c r="X22" s="25"/>
      <c r="Y22" s="25"/>
      <c r="Z22" s="25"/>
      <c r="AA22" s="25"/>
      <c r="AB22" s="25"/>
      <c r="AC22" s="25"/>
      <c r="AD22" s="25"/>
    </row>
    <row r="23" spans="1:30" ht="12">
      <c r="A23" s="1">
        <v>19</v>
      </c>
      <c r="B23" s="39" t="s">
        <v>60</v>
      </c>
      <c r="C23" s="44"/>
      <c r="D23" s="32"/>
      <c r="E23" s="48"/>
      <c r="F23" s="46"/>
      <c r="G23" s="74">
        <f t="shared" si="1"/>
        <v>2.106849175993674</v>
      </c>
      <c r="H23" s="46">
        <f t="shared" si="5"/>
        <v>0</v>
      </c>
      <c r="I23" s="49"/>
      <c r="J23" s="76">
        <f t="shared" si="3"/>
        <v>2.106849175993674</v>
      </c>
      <c r="K23" s="49">
        <f t="shared" si="6"/>
        <v>0</v>
      </c>
      <c r="L23" s="51"/>
      <c r="M23" s="78">
        <f t="shared" si="4"/>
        <v>2.106849175993674</v>
      </c>
      <c r="N23" s="51">
        <f t="shared" si="0"/>
        <v>0</v>
      </c>
      <c r="O23" s="53">
        <f t="shared" si="2"/>
        <v>0</v>
      </c>
      <c r="R23" s="27"/>
      <c r="S23" s="27"/>
      <c r="T23" s="25"/>
      <c r="U23" s="25"/>
      <c r="V23" s="25"/>
      <c r="W23" s="25"/>
      <c r="X23" s="25"/>
      <c r="Y23" s="25"/>
      <c r="Z23" s="25"/>
      <c r="AA23" s="25"/>
      <c r="AB23" s="25"/>
      <c r="AC23" s="25"/>
      <c r="AD23" s="25"/>
    </row>
    <row r="24" spans="1:30" ht="12.75" thickBot="1">
      <c r="A24" s="1">
        <v>20</v>
      </c>
      <c r="B24" s="39" t="s">
        <v>61</v>
      </c>
      <c r="C24" s="45"/>
      <c r="D24" s="40"/>
      <c r="E24" s="45"/>
      <c r="F24" s="47"/>
      <c r="G24" s="75">
        <f t="shared" si="1"/>
        <v>2.191123143033421</v>
      </c>
      <c r="H24" s="47">
        <f t="shared" si="5"/>
        <v>0</v>
      </c>
      <c r="I24" s="50"/>
      <c r="J24" s="77">
        <f t="shared" si="3"/>
        <v>2.191123143033421</v>
      </c>
      <c r="K24" s="50">
        <f t="shared" si="6"/>
        <v>0</v>
      </c>
      <c r="L24" s="52"/>
      <c r="M24" s="79">
        <f t="shared" si="4"/>
        <v>2.191123143033421</v>
      </c>
      <c r="N24" s="51">
        <f t="shared" si="0"/>
        <v>0</v>
      </c>
      <c r="O24" s="54">
        <f t="shared" si="2"/>
        <v>0</v>
      </c>
      <c r="R24" s="27"/>
      <c r="S24" s="27"/>
      <c r="T24" s="25"/>
      <c r="U24" s="25"/>
      <c r="V24" s="25"/>
      <c r="W24" s="25"/>
      <c r="X24" s="25"/>
      <c r="Y24" s="25"/>
      <c r="Z24" s="25"/>
      <c r="AA24" s="25"/>
      <c r="AB24" s="25"/>
      <c r="AC24" s="25"/>
      <c r="AD24" s="25"/>
    </row>
    <row r="25" spans="2:30" s="3" customFormat="1" ht="12.75" thickBot="1">
      <c r="B25" s="55" t="s">
        <v>2</v>
      </c>
      <c r="C25" s="56">
        <f>SUM(C5:C24)</f>
        <v>0</v>
      </c>
      <c r="D25" s="57" t="s">
        <v>32</v>
      </c>
      <c r="E25" s="56">
        <f>SUM(E5:E19)</f>
        <v>0</v>
      </c>
      <c r="F25" s="58">
        <f>SUM(F5:F24)</f>
        <v>0</v>
      </c>
      <c r="G25" s="59" t="s">
        <v>32</v>
      </c>
      <c r="H25" s="58">
        <f>SUM(H5:H24)</f>
        <v>0</v>
      </c>
      <c r="I25" s="60">
        <f>SUM(I5:I24)</f>
        <v>0</v>
      </c>
      <c r="J25" s="61" t="s">
        <v>32</v>
      </c>
      <c r="K25" s="60">
        <f>SUM(K5:K24)</f>
        <v>0</v>
      </c>
      <c r="L25" s="62">
        <f>SUM(L5:L24)</f>
        <v>0</v>
      </c>
      <c r="M25" s="63" t="s">
        <v>32</v>
      </c>
      <c r="N25" s="62">
        <f>SUM(N5:N24)</f>
        <v>0</v>
      </c>
      <c r="O25" s="64">
        <f>SUM(O5:O24)</f>
        <v>0</v>
      </c>
      <c r="R25" s="65"/>
      <c r="S25" s="65"/>
      <c r="T25" s="65"/>
      <c r="U25" s="65"/>
      <c r="V25" s="65"/>
      <c r="W25" s="65"/>
      <c r="X25" s="65"/>
      <c r="Y25" s="65"/>
      <c r="Z25" s="65"/>
      <c r="AA25" s="65"/>
      <c r="AB25" s="65"/>
      <c r="AC25" s="65"/>
      <c r="AD25" s="65"/>
    </row>
    <row r="26" spans="1:15" ht="12">
      <c r="A26" s="19"/>
      <c r="B26" s="19"/>
      <c r="C26" s="19"/>
      <c r="D26" s="19"/>
      <c r="E26" s="19"/>
      <c r="F26" s="19"/>
      <c r="G26" s="19"/>
      <c r="H26" s="19"/>
      <c r="I26" s="19"/>
      <c r="J26" s="19"/>
      <c r="K26" s="19"/>
      <c r="L26" s="19"/>
      <c r="M26" s="19"/>
      <c r="N26" s="19"/>
      <c r="O26" s="19"/>
    </row>
    <row r="27" spans="2:15" ht="12">
      <c r="B27" s="19"/>
      <c r="C27" s="19"/>
      <c r="D27" s="19"/>
      <c r="E27" s="19"/>
      <c r="F27" s="19"/>
      <c r="G27" s="19"/>
      <c r="H27" s="19"/>
      <c r="I27" s="19"/>
      <c r="J27" s="19"/>
      <c r="K27" s="19"/>
      <c r="L27" s="19"/>
      <c r="M27" s="19"/>
      <c r="N27" s="19"/>
      <c r="O27" s="19"/>
    </row>
    <row r="28" spans="2:15" ht="12">
      <c r="B28" s="19"/>
      <c r="C28" s="20"/>
      <c r="D28" s="19"/>
      <c r="E28" s="19"/>
      <c r="F28" s="20"/>
      <c r="G28" s="19"/>
      <c r="H28" s="19"/>
      <c r="I28" s="19">
        <v>30</v>
      </c>
      <c r="J28" s="19">
        <v>15</v>
      </c>
      <c r="K28" s="19">
        <v>25</v>
      </c>
      <c r="L28" s="21"/>
      <c r="M28" s="19"/>
      <c r="N28" s="19"/>
      <c r="O28" s="19"/>
    </row>
    <row r="29" spans="2:15" ht="12">
      <c r="B29" s="22" t="s">
        <v>4</v>
      </c>
      <c r="C29" s="22" t="s">
        <v>8</v>
      </c>
      <c r="D29" s="22"/>
      <c r="E29" s="22"/>
      <c r="F29" s="19"/>
      <c r="G29" s="19"/>
      <c r="H29" s="19"/>
      <c r="I29" s="19">
        <f>I28-J28-K28</f>
        <v>-10</v>
      </c>
      <c r="J29" s="19">
        <f>I28-(J28+K28)</f>
        <v>-10</v>
      </c>
      <c r="K29" s="19"/>
      <c r="L29" s="19"/>
      <c r="M29" s="19"/>
      <c r="N29" s="19"/>
      <c r="O29" s="19"/>
    </row>
    <row r="30" spans="2:12" ht="12" customHeight="1" thickBot="1">
      <c r="B30" s="112"/>
      <c r="C30" s="112"/>
      <c r="D30" s="112"/>
      <c r="E30" s="112"/>
      <c r="F30" s="112"/>
      <c r="G30" s="112"/>
      <c r="H30" s="112"/>
      <c r="I30" s="112"/>
      <c r="J30" s="112"/>
      <c r="K30" s="112"/>
      <c r="L30" s="112"/>
    </row>
    <row r="31" spans="2:13" ht="12">
      <c r="B31" s="41" t="s">
        <v>9</v>
      </c>
      <c r="C31" s="42"/>
      <c r="D31" s="87">
        <f>E25</f>
        <v>0</v>
      </c>
      <c r="E31" s="9"/>
      <c r="F31" s="9"/>
      <c r="G31" s="9"/>
      <c r="H31" s="9"/>
      <c r="I31" s="9"/>
      <c r="J31" s="9"/>
      <c r="K31" s="9"/>
      <c r="L31" s="9"/>
      <c r="M31" s="9"/>
    </row>
    <row r="32" spans="2:13" ht="12.75" customHeight="1">
      <c r="B32" s="113" t="s">
        <v>16</v>
      </c>
      <c r="C32" s="114"/>
      <c r="D32" s="119">
        <f>IF((K25-H25)-H25&gt;0,(K25-H25-N25),(K25-H25))</f>
        <v>0</v>
      </c>
      <c r="E32" s="17"/>
      <c r="F32" s="9"/>
      <c r="G32" s="9"/>
      <c r="H32" s="9"/>
      <c r="I32" s="18"/>
      <c r="J32" s="9"/>
      <c r="K32" s="9"/>
      <c r="L32" s="9"/>
      <c r="M32" s="9"/>
    </row>
    <row r="33" spans="2:13" ht="30" customHeight="1">
      <c r="B33" s="115" t="s">
        <v>40</v>
      </c>
      <c r="C33" s="116"/>
      <c r="D33" s="120"/>
      <c r="E33" s="71"/>
      <c r="F33" s="9"/>
      <c r="G33" s="9"/>
      <c r="H33" s="9"/>
      <c r="I33" s="9"/>
      <c r="J33" s="9"/>
      <c r="K33" s="9"/>
      <c r="L33" s="9"/>
      <c r="M33" s="9"/>
    </row>
    <row r="34" spans="2:13" ht="30.75" customHeight="1" thickBot="1">
      <c r="B34" s="117" t="s">
        <v>35</v>
      </c>
      <c r="C34" s="118"/>
      <c r="D34" s="88">
        <f>D31-D32</f>
        <v>0</v>
      </c>
      <c r="E34" s="14"/>
      <c r="F34" s="14"/>
      <c r="G34" s="9"/>
      <c r="H34" s="9"/>
      <c r="I34" s="9"/>
      <c r="J34" s="9"/>
      <c r="K34" s="9"/>
      <c r="L34" s="9"/>
      <c r="M34" s="18"/>
    </row>
    <row r="35" spans="2:13" s="2" customFormat="1" ht="13.5" customHeight="1">
      <c r="B35" s="97"/>
      <c r="C35" s="97"/>
      <c r="D35" s="89"/>
      <c r="E35" s="17"/>
      <c r="F35" s="17"/>
      <c r="G35" s="17"/>
      <c r="H35" s="17"/>
      <c r="I35" s="17"/>
      <c r="J35" s="17"/>
      <c r="K35" s="17"/>
      <c r="L35" s="17"/>
      <c r="M35" s="17"/>
    </row>
    <row r="36" spans="2:13" ht="12">
      <c r="B36" s="13" t="s">
        <v>5</v>
      </c>
      <c r="C36" s="13" t="s">
        <v>10</v>
      </c>
      <c r="D36" s="90"/>
      <c r="E36" s="9"/>
      <c r="F36" s="9"/>
      <c r="G36" s="9"/>
      <c r="H36" s="9"/>
      <c r="I36" s="9"/>
      <c r="J36" s="9"/>
      <c r="K36" s="9"/>
      <c r="L36" s="9"/>
      <c r="M36" s="9"/>
    </row>
    <row r="37" spans="2:6" ht="15.75" customHeight="1" thickBot="1">
      <c r="B37" s="4"/>
      <c r="C37" s="4"/>
      <c r="D37" s="91"/>
      <c r="E37" s="4"/>
      <c r="F37" s="4"/>
    </row>
    <row r="38" spans="2:6" ht="20.25" customHeight="1">
      <c r="B38" s="66" t="s">
        <v>11</v>
      </c>
      <c r="C38" s="67"/>
      <c r="D38" s="87">
        <f>C25</f>
        <v>0</v>
      </c>
      <c r="E38" s="4"/>
      <c r="F38" s="4"/>
    </row>
    <row r="39" spans="2:8" ht="16.5" customHeight="1">
      <c r="B39" s="68"/>
      <c r="C39" s="28" t="s">
        <v>12</v>
      </c>
      <c r="D39" s="92"/>
      <c r="E39" s="72"/>
      <c r="F39" s="11"/>
      <c r="H39" s="9"/>
    </row>
    <row r="40" spans="2:8" ht="30" customHeight="1">
      <c r="B40" s="99" t="s">
        <v>13</v>
      </c>
      <c r="C40" s="100"/>
      <c r="D40" s="93" t="e">
        <f>D34/D31</f>
        <v>#DIV/0!</v>
      </c>
      <c r="E40" s="9"/>
      <c r="F40" s="23"/>
      <c r="H40" s="9"/>
    </row>
    <row r="41" spans="1:11" ht="24.75" customHeight="1" thickBot="1">
      <c r="A41" s="9"/>
      <c r="B41" s="101" t="s">
        <v>31</v>
      </c>
      <c r="C41" s="102"/>
      <c r="D41" s="94" t="e">
        <f>D39*D40</f>
        <v>#DIV/0!</v>
      </c>
      <c r="E41" s="24"/>
      <c r="F41" s="11"/>
      <c r="H41" s="9"/>
      <c r="I41" s="9"/>
      <c r="J41" s="9"/>
      <c r="K41" s="9"/>
    </row>
    <row r="42" ht="12"/>
    <row r="43" spans="2:6" ht="12">
      <c r="B43" s="13" t="s">
        <v>14</v>
      </c>
      <c r="C43" s="13" t="s">
        <v>15</v>
      </c>
      <c r="D43" s="13"/>
      <c r="E43" s="3"/>
      <c r="F43" s="5"/>
    </row>
    <row r="44" spans="2:8" ht="14.25" customHeight="1" thickBot="1">
      <c r="B44" s="103"/>
      <c r="C44" s="103"/>
      <c r="D44" s="103"/>
      <c r="E44" s="103"/>
      <c r="F44" s="103"/>
      <c r="G44" s="103"/>
      <c r="H44" s="103"/>
    </row>
    <row r="45" spans="2:8" ht="33" customHeight="1">
      <c r="B45" s="104" t="s">
        <v>17</v>
      </c>
      <c r="C45" s="105"/>
      <c r="D45" s="96">
        <f>D34</f>
        <v>0</v>
      </c>
      <c r="E45" s="9"/>
      <c r="G45" s="9"/>
      <c r="H45" s="9"/>
    </row>
    <row r="46" spans="2:8" ht="12.75" customHeight="1">
      <c r="B46" s="110" t="s">
        <v>80</v>
      </c>
      <c r="C46" s="111"/>
      <c r="D46" s="73"/>
      <c r="E46" s="9"/>
      <c r="G46" s="9"/>
      <c r="H46" s="9"/>
    </row>
    <row r="47" spans="2:8" ht="12">
      <c r="B47" s="106" t="s">
        <v>81</v>
      </c>
      <c r="C47" s="107"/>
      <c r="D47" s="73"/>
      <c r="E47" s="72"/>
      <c r="G47" s="9"/>
      <c r="H47" s="9"/>
    </row>
    <row r="48" spans="2:8" ht="12">
      <c r="B48" s="106" t="s">
        <v>18</v>
      </c>
      <c r="C48" s="107"/>
      <c r="D48" s="108">
        <f>D45*D46*D47</f>
        <v>0</v>
      </c>
      <c r="E48" s="9"/>
      <c r="H48" s="9"/>
    </row>
    <row r="49" spans="2:8" ht="12.75" thickBot="1">
      <c r="B49" s="69"/>
      <c r="C49" s="70" t="s">
        <v>19</v>
      </c>
      <c r="D49" s="109"/>
      <c r="E49" s="10"/>
      <c r="F49" s="11"/>
      <c r="G49" s="9"/>
      <c r="H49" s="9"/>
    </row>
    <row r="50" spans="2:8" ht="12">
      <c r="B50" s="9"/>
      <c r="C50" s="9"/>
      <c r="D50" s="9"/>
      <c r="E50" s="9"/>
      <c r="F50" s="9"/>
      <c r="G50" s="9"/>
      <c r="H50" s="9"/>
    </row>
    <row r="51" spans="2:8" ht="12">
      <c r="B51" s="9"/>
      <c r="C51" s="9"/>
      <c r="D51" s="9"/>
      <c r="E51" s="9"/>
      <c r="F51" s="9"/>
      <c r="G51" s="9"/>
      <c r="H51" s="9"/>
    </row>
    <row r="52" spans="2:8" ht="12">
      <c r="B52" s="12"/>
      <c r="C52" s="13"/>
      <c r="D52" s="13"/>
      <c r="E52" s="13"/>
      <c r="F52" s="13"/>
      <c r="G52" s="9"/>
      <c r="H52" s="9"/>
    </row>
    <row r="53" spans="2:8" ht="12">
      <c r="B53" s="9"/>
      <c r="C53" s="9"/>
      <c r="D53" s="9"/>
      <c r="E53" s="9"/>
      <c r="F53" s="9"/>
      <c r="G53" s="9"/>
      <c r="H53" s="9"/>
    </row>
    <row r="54" spans="2:8" ht="12">
      <c r="B54" s="9"/>
      <c r="C54" s="9"/>
      <c r="D54" s="9"/>
      <c r="E54" s="9"/>
      <c r="F54" s="9"/>
      <c r="G54" s="9"/>
      <c r="H54" s="9"/>
    </row>
    <row r="55" spans="2:8" ht="12">
      <c r="B55" s="9"/>
      <c r="C55" s="9"/>
      <c r="D55" s="14"/>
      <c r="E55" s="9"/>
      <c r="F55" s="9"/>
      <c r="G55" s="9"/>
      <c r="H55" s="9"/>
    </row>
    <row r="56" spans="2:15" ht="27.75" customHeight="1">
      <c r="B56" s="97"/>
      <c r="C56" s="97"/>
      <c r="D56" s="97"/>
      <c r="E56" s="97"/>
      <c r="F56" s="97"/>
      <c r="G56" s="97"/>
      <c r="H56" s="97"/>
      <c r="I56" s="6"/>
      <c r="J56" s="6"/>
      <c r="K56" s="6"/>
      <c r="L56" s="6"/>
      <c r="M56" s="6"/>
      <c r="N56" s="6"/>
      <c r="O56" s="6"/>
    </row>
    <row r="57" spans="2:8" ht="12">
      <c r="B57" s="98"/>
      <c r="C57" s="98"/>
      <c r="D57" s="98"/>
      <c r="E57" s="15"/>
      <c r="F57" s="16"/>
      <c r="G57" s="9"/>
      <c r="H57" s="9"/>
    </row>
    <row r="58" spans="2:8" ht="12">
      <c r="B58" s="98"/>
      <c r="C58" s="98"/>
      <c r="D58" s="98"/>
      <c r="E58" s="10"/>
      <c r="F58" s="9"/>
      <c r="G58" s="11"/>
      <c r="H58" s="9"/>
    </row>
    <row r="59" spans="2:8" ht="12">
      <c r="B59" s="9"/>
      <c r="C59" s="9"/>
      <c r="D59" s="9"/>
      <c r="E59" s="9"/>
      <c r="F59" s="9"/>
      <c r="G59" s="9"/>
      <c r="H59" s="9"/>
    </row>
    <row r="60" spans="2:8" ht="12">
      <c r="B60" s="9"/>
      <c r="C60" s="9"/>
      <c r="D60" s="9"/>
      <c r="E60" s="9"/>
      <c r="F60" s="9"/>
      <c r="G60" s="9"/>
      <c r="H60" s="9"/>
    </row>
    <row r="61" spans="2:8" ht="12">
      <c r="B61" s="9"/>
      <c r="C61" s="9"/>
      <c r="D61" s="9"/>
      <c r="E61" s="9"/>
      <c r="F61" s="9"/>
      <c r="G61" s="9"/>
      <c r="H61" s="9"/>
    </row>
    <row r="62" spans="2:8" ht="12">
      <c r="B62" s="9"/>
      <c r="C62" s="9"/>
      <c r="D62" s="9"/>
      <c r="E62" s="9"/>
      <c r="F62" s="9"/>
      <c r="G62" s="9"/>
      <c r="H62" s="9"/>
    </row>
    <row r="63" spans="2:8" ht="12">
      <c r="B63" s="9"/>
      <c r="C63" s="9"/>
      <c r="D63" s="9"/>
      <c r="E63" s="9"/>
      <c r="F63" s="9"/>
      <c r="G63" s="9"/>
      <c r="H63" s="9"/>
    </row>
    <row r="64" spans="2:8" ht="12">
      <c r="B64" s="9"/>
      <c r="C64" s="9"/>
      <c r="D64" s="9"/>
      <c r="E64" s="9"/>
      <c r="F64" s="9"/>
      <c r="G64" s="9"/>
      <c r="H64" s="9"/>
    </row>
    <row r="65" spans="2:8" ht="12">
      <c r="B65" s="9"/>
      <c r="C65" s="9"/>
      <c r="D65" s="9"/>
      <c r="E65" s="9"/>
      <c r="F65" s="9"/>
      <c r="G65" s="9"/>
      <c r="H65" s="9"/>
    </row>
    <row r="66" spans="2:8" ht="12">
      <c r="B66" s="9"/>
      <c r="C66" s="9"/>
      <c r="D66" s="9"/>
      <c r="E66" s="9"/>
      <c r="F66" s="9"/>
      <c r="G66" s="9"/>
      <c r="H66" s="9"/>
    </row>
  </sheetData>
  <sheetProtection/>
  <mergeCells count="17">
    <mergeCell ref="B46:C46"/>
    <mergeCell ref="B30:L30"/>
    <mergeCell ref="B32:C32"/>
    <mergeCell ref="B33:C33"/>
    <mergeCell ref="B34:C34"/>
    <mergeCell ref="B35:C35"/>
    <mergeCell ref="D32:D33"/>
    <mergeCell ref="B56:H56"/>
    <mergeCell ref="B57:D57"/>
    <mergeCell ref="B58:D58"/>
    <mergeCell ref="B40:C40"/>
    <mergeCell ref="B41:C41"/>
    <mergeCell ref="B44:H44"/>
    <mergeCell ref="B45:C45"/>
    <mergeCell ref="B47:C47"/>
    <mergeCell ref="B48:C48"/>
    <mergeCell ref="D48:D49"/>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17"/>
  <sheetViews>
    <sheetView zoomScalePageLayoutView="0" workbookViewId="0" topLeftCell="A1">
      <selection activeCell="A24" sqref="A24"/>
    </sheetView>
  </sheetViews>
  <sheetFormatPr defaultColWidth="11.421875" defaultRowHeight="12.75"/>
  <cols>
    <col min="1" max="1" width="55.421875" style="0" customWidth="1"/>
    <col min="2" max="2" width="49.28125" style="0" customWidth="1"/>
  </cols>
  <sheetData>
    <row r="1" spans="1:7" ht="12.75">
      <c r="A1" s="121" t="s">
        <v>62</v>
      </c>
      <c r="B1" s="121"/>
      <c r="C1" s="80"/>
      <c r="D1" s="80"/>
      <c r="E1" s="80"/>
      <c r="F1" s="80"/>
      <c r="G1" s="80"/>
    </row>
    <row r="2" ht="12.75">
      <c r="A2" s="81"/>
    </row>
    <row r="3" ht="12.75">
      <c r="A3" s="81"/>
    </row>
    <row r="4" ht="13.5" thickBot="1">
      <c r="A4" s="81"/>
    </row>
    <row r="5" spans="1:2" ht="15.75" thickBot="1">
      <c r="A5" s="82" t="s">
        <v>63</v>
      </c>
      <c r="B5" s="83" t="s">
        <v>64</v>
      </c>
    </row>
    <row r="6" spans="1:2" ht="15" thickBot="1">
      <c r="A6" s="84" t="s">
        <v>65</v>
      </c>
      <c r="B6" s="85">
        <v>30</v>
      </c>
    </row>
    <row r="7" spans="1:2" ht="15" thickBot="1">
      <c r="A7" s="84" t="s">
        <v>66</v>
      </c>
      <c r="B7" s="85">
        <v>30</v>
      </c>
    </row>
    <row r="8" spans="1:2" ht="15" thickBot="1">
      <c r="A8" s="84" t="s">
        <v>67</v>
      </c>
      <c r="B8" s="85" t="s">
        <v>68</v>
      </c>
    </row>
    <row r="9" spans="1:2" ht="15" thickBot="1">
      <c r="A9" s="84" t="s">
        <v>69</v>
      </c>
      <c r="B9" s="85" t="s">
        <v>68</v>
      </c>
    </row>
    <row r="10" spans="1:2" ht="15" thickBot="1">
      <c r="A10" s="84" t="s">
        <v>70</v>
      </c>
      <c r="B10" s="85">
        <v>25</v>
      </c>
    </row>
    <row r="11" spans="1:2" ht="15" thickBot="1">
      <c r="A11" s="84" t="s">
        <v>71</v>
      </c>
      <c r="B11" s="85" t="s">
        <v>68</v>
      </c>
    </row>
    <row r="12" spans="1:2" ht="15" thickBot="1">
      <c r="A12" s="84" t="s">
        <v>72</v>
      </c>
      <c r="B12" s="85" t="s">
        <v>73</v>
      </c>
    </row>
    <row r="13" spans="1:2" ht="15" thickBot="1">
      <c r="A13" s="84" t="s">
        <v>74</v>
      </c>
      <c r="B13" s="85" t="s">
        <v>73</v>
      </c>
    </row>
    <row r="14" spans="1:2" ht="15" thickBot="1">
      <c r="A14" s="84" t="s">
        <v>75</v>
      </c>
      <c r="B14" s="85" t="s">
        <v>76</v>
      </c>
    </row>
    <row r="15" spans="1:2" ht="15" thickBot="1">
      <c r="A15" s="84" t="s">
        <v>77</v>
      </c>
      <c r="B15" s="86" t="s">
        <v>78</v>
      </c>
    </row>
    <row r="16" spans="1:2" ht="15" thickBot="1">
      <c r="A16" s="84" t="s">
        <v>79</v>
      </c>
      <c r="B16" s="86" t="s">
        <v>78</v>
      </c>
    </row>
    <row r="17" ht="12.75">
      <c r="A17" s="81"/>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MELKA Pauline</dc:creator>
  <cp:keywords/>
  <dc:description/>
  <cp:lastModifiedBy>FAUGERE Lea</cp:lastModifiedBy>
  <cp:lastPrinted>2013-07-17T16:01:34Z</cp:lastPrinted>
  <dcterms:created xsi:type="dcterms:W3CDTF">2013-07-17T16:00:02Z</dcterms:created>
  <dcterms:modified xsi:type="dcterms:W3CDTF">2019-07-08T14:17:44Z</dcterms:modified>
  <cp:category/>
  <cp:version/>
  <cp:contentType/>
  <cp:contentStatus/>
</cp:coreProperties>
</file>